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A6F44DC-D983-4AD6-863A-FF391C7688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登録" sheetId="1" r:id="rId1"/>
    <sheet name="ﾌﾟﾛｸﾞﾗﾑ用" sheetId="2" r:id="rId2"/>
    <sheet name="リレー用" sheetId="3" r:id="rId3"/>
  </sheets>
  <definedNames>
    <definedName name="一般">申込登録!$R$20</definedName>
    <definedName name="一般一般">申込登録!$S$20:$T$20</definedName>
    <definedName name="一般一般女">申込登録!$U$34:$V$34</definedName>
    <definedName name="一般一般男">申込登録!$U$20:$V$20</definedName>
    <definedName name="一般女子">申込登録!$W$34:$AC$34</definedName>
    <definedName name="一般男子">申込登録!$W$20:$AD$20</definedName>
    <definedName name="高校">申込登録!$R$17:$R$19</definedName>
    <definedName name="高校1">申込登録!$S$17:$T$17</definedName>
    <definedName name="高校1女">申込登録!$U$31:$V$31</definedName>
    <definedName name="高校1男">申込登録!$U$17:$V$17</definedName>
    <definedName name="高校1年女子">申込登録!$W$31:$AC$31</definedName>
    <definedName name="高校1年男子">申込登録!$W$17:$AD$17</definedName>
    <definedName name="高校2">申込登録!$S$18:$T$18</definedName>
    <definedName name="高校2女">申込登録!$U$32:$V$32</definedName>
    <definedName name="高校2男">申込登録!$U$18:$V$18</definedName>
    <definedName name="高校2年女子">申込登録!$W$32:$AC$32</definedName>
    <definedName name="高校2年男子">申込登録!$W$18:$AD$18</definedName>
    <definedName name="高校3">申込登録!$S$19:$T$19</definedName>
    <definedName name="高校3女">申込登録!$U$33:$V$33</definedName>
    <definedName name="高校3男">申込登録!$U$19:$V$19</definedName>
    <definedName name="高校3年女子">申込登録!$W$33:$AC$33</definedName>
    <definedName name="高校3年男子">申込登録!$W$19:$AD$19</definedName>
    <definedName name="女">申込登録!$V$21:$V$34</definedName>
    <definedName name="女一般女子">申込登録!$W$34:$AC$34</definedName>
    <definedName name="女高校1年女子">申込登録!$W$31:$AC$31</definedName>
    <definedName name="女高校2年女子">申込登録!$W$32:$AC$32</definedName>
    <definedName name="女高校3年女子">申込登録!$W$33:$AC$33</definedName>
    <definedName name="女小学1年女子">申込登録!$W$22:$Z$22</definedName>
    <definedName name="女小学2年女子">申込登録!$W$23:$Z$23</definedName>
    <definedName name="女小学3年女子">申込登録!$W$24:$AB$24</definedName>
    <definedName name="女小学4年女子">申込登録!$W$25:$AB$25</definedName>
    <definedName name="女小学5年女子">申込登録!$W$26:$AA$26</definedName>
    <definedName name="女小学6年女子">申込登録!$W$27:$AB$27</definedName>
    <definedName name="女中学1年女子">申込登録!$W$28:$AE$28</definedName>
    <definedName name="女中学2年女子">申込登録!$W$29:$AE$29</definedName>
    <definedName name="女中学3年女子">申込登録!$W$30:$AE$30</definedName>
    <definedName name="小学">申込登録!$R$8:$R$13</definedName>
    <definedName name="小学1">申込登録!$S$8:$T$8</definedName>
    <definedName name="小学1女">申込登録!$U$22:$V$22</definedName>
    <definedName name="小学1男">申込登録!$U$8:$V$8</definedName>
    <definedName name="小学1年女子">申込登録!$W$22:$Z$22</definedName>
    <definedName name="小学1年男子">申込登録!$W$8:$Z$8</definedName>
    <definedName name="小学2">申込登録!$S$9:$T$9</definedName>
    <definedName name="小学2女">申込登録!$U$23:$V$23</definedName>
    <definedName name="小学2男">申込登録!$U$9:$V$9</definedName>
    <definedName name="小学2年女子">申込登録!$W$23:$Z$23</definedName>
    <definedName name="小学2年男子">申込登録!$W$9:$Z$9</definedName>
    <definedName name="小学3">申込登録!$S$10:$T$10</definedName>
    <definedName name="小学3女">申込登録!$U$24:$V$24</definedName>
    <definedName name="小学3男">申込登録!$U$10:$V$10</definedName>
    <definedName name="小学3年女子">申込登録!$W$24:$AB$24</definedName>
    <definedName name="小学3年男子">申込登録!$W$10:$AB$10</definedName>
    <definedName name="小学4">申込登録!$S$11:$T$11</definedName>
    <definedName name="小学4女">申込登録!$U$25:$V$25</definedName>
    <definedName name="小学4男">申込登録!$U$11:$V$11</definedName>
    <definedName name="小学4年女子">申込登録!$W$25:$AB$25</definedName>
    <definedName name="小学4年男子">申込登録!$W$11:$AB$11</definedName>
    <definedName name="小学5">申込登録!$S$12:$T$12</definedName>
    <definedName name="小学5女">申込登録!$U$26:$V$26</definedName>
    <definedName name="小学5男">申込登録!$U$12:$V$12</definedName>
    <definedName name="小学5年女子">申込登録!$W$26:$AB$26</definedName>
    <definedName name="小学5年男子">申込登録!$W$12:$AB$12</definedName>
    <definedName name="小学6">申込登録!$S$13:$T$13</definedName>
    <definedName name="小学6女">申込登録!$U$27:$V$27</definedName>
    <definedName name="小学6男">申込登録!$U$13:$V$13</definedName>
    <definedName name="小学6年女子">申込登録!$W$27:$AB$27</definedName>
    <definedName name="小学6年男子">申込登録!$W$13:$AB$13</definedName>
    <definedName name="男一般男子">申込登録!$W$20:$AD$20</definedName>
    <definedName name="男高校1年男子">申込登録!$W$17:$AD$17</definedName>
    <definedName name="男高校2年男子">申込登録!$W$18:$AD$18</definedName>
    <definedName name="男高校3年男子">申込登録!$W$19:$AD$19</definedName>
    <definedName name="男小学1年男子">申込登録!$W$8:$Z$8</definedName>
    <definedName name="男小学2年男子">申込登録!$W$9:$Z$9</definedName>
    <definedName name="男小学3年男子">申込登録!$W$10:$AB$10</definedName>
    <definedName name="男小学4年男子">申込登録!$W$11:$AB$11</definedName>
    <definedName name="男小学5年男子">申込登録!$W$12:$AB$12</definedName>
    <definedName name="男小学6年男子">申込登録!$W$13:$AB$13</definedName>
    <definedName name="男中学1年男子">申込登録!$W$14:$AD$14</definedName>
    <definedName name="男中学2年男子">申込登録!$W$15:$AD$15</definedName>
    <definedName name="男中学3年男子">申込登録!$W$16:$AD$16</definedName>
    <definedName name="中学">申込登録!$R$14:$R$16</definedName>
    <definedName name="中学1">申込登録!$S$14:$T$14</definedName>
    <definedName name="中学1女">申込登録!$U$28:$V$28</definedName>
    <definedName name="中学1男">申込登録!$U$14:$V$14</definedName>
    <definedName name="中学1年女子">申込登録!$W$28:$AE$28</definedName>
    <definedName name="中学1年男子">申込登録!$W$14:$AD$14</definedName>
    <definedName name="中学2">申込登録!$S$15:$T$15</definedName>
    <definedName name="中学2女">申込登録!$U$29:$V$29</definedName>
    <definedName name="中学2男">申込登録!$U$15:$V$15</definedName>
    <definedName name="中学2年女子">申込登録!$W$29:$AE$29</definedName>
    <definedName name="中学2年男子">申込登録!$W$15:$AD$15</definedName>
    <definedName name="中学3">申込登録!$S$16:$T$16</definedName>
    <definedName name="中学3女">申込登録!$U$30:$V$30</definedName>
    <definedName name="中学3男">申込登録!$U$16:$V$16</definedName>
    <definedName name="中学3年女子">申込登録!$W$30:$AE$30</definedName>
    <definedName name="中学3年男子">申込登録!$W$16:$AD$16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3" l="1"/>
  <c r="S16" i="3"/>
  <c r="N16" i="3" s="1"/>
  <c r="S9" i="3"/>
  <c r="B9" i="3" s="1"/>
  <c r="S2" i="3"/>
  <c r="B2" i="3" s="1"/>
  <c r="V52" i="2"/>
  <c r="F52" i="2" s="1"/>
  <c r="U52" i="2"/>
  <c r="T52" i="2"/>
  <c r="S52" i="2"/>
  <c r="R52" i="2"/>
  <c r="D52" i="2" s="1"/>
  <c r="P52" i="2"/>
  <c r="Q52" i="2" s="1"/>
  <c r="C52" i="2" s="1"/>
  <c r="B52" i="2" s="1"/>
  <c r="O52" i="2"/>
  <c r="M52" i="2"/>
  <c r="J52" i="2"/>
  <c r="I52" i="2"/>
  <c r="H52" i="2"/>
  <c r="V51" i="2"/>
  <c r="U51" i="2"/>
  <c r="T51" i="2"/>
  <c r="S51" i="2"/>
  <c r="R51" i="2"/>
  <c r="P51" i="2"/>
  <c r="Q51" i="2" s="1"/>
  <c r="C51" i="2" s="1"/>
  <c r="B51" i="2" s="1"/>
  <c r="O51" i="2"/>
  <c r="M51" i="2"/>
  <c r="J51" i="2"/>
  <c r="I51" i="2"/>
  <c r="H51" i="2"/>
  <c r="V50" i="2"/>
  <c r="F50" i="2" s="1"/>
  <c r="U50" i="2"/>
  <c r="T50" i="2"/>
  <c r="E50" i="2" s="1"/>
  <c r="S50" i="2"/>
  <c r="R50" i="2"/>
  <c r="P50" i="2"/>
  <c r="Q50" i="2" s="1"/>
  <c r="O50" i="2"/>
  <c r="M50" i="2"/>
  <c r="J50" i="2"/>
  <c r="I50" i="2"/>
  <c r="H50" i="2"/>
  <c r="V49" i="2"/>
  <c r="U49" i="2"/>
  <c r="T49" i="2"/>
  <c r="S49" i="2"/>
  <c r="R49" i="2"/>
  <c r="P49" i="2"/>
  <c r="Q49" i="2" s="1"/>
  <c r="O49" i="2"/>
  <c r="M49" i="2"/>
  <c r="J49" i="2"/>
  <c r="I49" i="2"/>
  <c r="H49" i="2"/>
  <c r="V48" i="2"/>
  <c r="G48" i="2" s="1"/>
  <c r="U48" i="2"/>
  <c r="T48" i="2"/>
  <c r="E48" i="2" s="1"/>
  <c r="S48" i="2"/>
  <c r="R48" i="2"/>
  <c r="P48" i="2"/>
  <c r="Q48" i="2" s="1"/>
  <c r="O48" i="2"/>
  <c r="M48" i="2"/>
  <c r="J48" i="2"/>
  <c r="I48" i="2"/>
  <c r="H48" i="2"/>
  <c r="V47" i="2"/>
  <c r="U47" i="2"/>
  <c r="T47" i="2"/>
  <c r="S47" i="2"/>
  <c r="R47" i="2"/>
  <c r="P47" i="2"/>
  <c r="Q47" i="2" s="1"/>
  <c r="O47" i="2"/>
  <c r="M47" i="2"/>
  <c r="J47" i="2"/>
  <c r="I47" i="2"/>
  <c r="H47" i="2"/>
  <c r="V46" i="2"/>
  <c r="G46" i="2" s="1"/>
  <c r="U46" i="2"/>
  <c r="T46" i="2"/>
  <c r="S46" i="2"/>
  <c r="R46" i="2"/>
  <c r="P46" i="2"/>
  <c r="Q46" i="2" s="1"/>
  <c r="O46" i="2"/>
  <c r="M46" i="2"/>
  <c r="J46" i="2"/>
  <c r="I46" i="2"/>
  <c r="H46" i="2"/>
  <c r="V45" i="2"/>
  <c r="U45" i="2"/>
  <c r="T45" i="2"/>
  <c r="S45" i="2"/>
  <c r="R45" i="2"/>
  <c r="P45" i="2"/>
  <c r="Q45" i="2" s="1"/>
  <c r="O45" i="2"/>
  <c r="M45" i="2"/>
  <c r="J45" i="2"/>
  <c r="I45" i="2"/>
  <c r="H45" i="2"/>
  <c r="V44" i="2"/>
  <c r="G44" i="2" s="1"/>
  <c r="U44" i="2"/>
  <c r="T44" i="2"/>
  <c r="E44" i="2" s="1"/>
  <c r="S44" i="2"/>
  <c r="R44" i="2"/>
  <c r="P44" i="2"/>
  <c r="Q44" i="2" s="1"/>
  <c r="O44" i="2"/>
  <c r="M44" i="2"/>
  <c r="J44" i="2"/>
  <c r="I44" i="2"/>
  <c r="H44" i="2"/>
  <c r="V43" i="2"/>
  <c r="U43" i="2"/>
  <c r="T43" i="2"/>
  <c r="S43" i="2"/>
  <c r="R43" i="2"/>
  <c r="D43" i="2" s="1"/>
  <c r="P43" i="2"/>
  <c r="Q43" i="2" s="1"/>
  <c r="O43" i="2"/>
  <c r="M43" i="2"/>
  <c r="J43" i="2"/>
  <c r="I43" i="2"/>
  <c r="H43" i="2"/>
  <c r="V42" i="2"/>
  <c r="G42" i="2" s="1"/>
  <c r="U42" i="2"/>
  <c r="T42" i="2"/>
  <c r="S42" i="2"/>
  <c r="R42" i="2"/>
  <c r="P42" i="2"/>
  <c r="Q42" i="2" s="1"/>
  <c r="O42" i="2"/>
  <c r="M42" i="2"/>
  <c r="J42" i="2"/>
  <c r="I42" i="2"/>
  <c r="H42" i="2"/>
  <c r="V41" i="2"/>
  <c r="U41" i="2"/>
  <c r="T41" i="2"/>
  <c r="S41" i="2"/>
  <c r="R41" i="2"/>
  <c r="P41" i="2"/>
  <c r="Q41" i="2" s="1"/>
  <c r="O41" i="2"/>
  <c r="M41" i="2"/>
  <c r="J41" i="2"/>
  <c r="I41" i="2"/>
  <c r="H41" i="2"/>
  <c r="V40" i="2"/>
  <c r="G40" i="2" s="1"/>
  <c r="U40" i="2"/>
  <c r="T40" i="2"/>
  <c r="S40" i="2"/>
  <c r="R40" i="2"/>
  <c r="P40" i="2"/>
  <c r="Q40" i="2" s="1"/>
  <c r="O40" i="2"/>
  <c r="M40" i="2"/>
  <c r="J40" i="2"/>
  <c r="I40" i="2"/>
  <c r="H40" i="2"/>
  <c r="V39" i="2"/>
  <c r="U39" i="2"/>
  <c r="T39" i="2"/>
  <c r="E39" i="2" s="1"/>
  <c r="S39" i="2"/>
  <c r="D39" i="2" s="1"/>
  <c r="R39" i="2"/>
  <c r="P39" i="2"/>
  <c r="Q39" i="2" s="1"/>
  <c r="O39" i="2"/>
  <c r="M39" i="2"/>
  <c r="J39" i="2"/>
  <c r="I39" i="2"/>
  <c r="H39" i="2"/>
  <c r="V38" i="2"/>
  <c r="F38" i="2" s="1"/>
  <c r="U38" i="2"/>
  <c r="T38" i="2"/>
  <c r="S38" i="2"/>
  <c r="R38" i="2"/>
  <c r="P38" i="2"/>
  <c r="Q38" i="2" s="1"/>
  <c r="O38" i="2"/>
  <c r="M38" i="2"/>
  <c r="J38" i="2"/>
  <c r="I38" i="2"/>
  <c r="H38" i="2"/>
  <c r="V37" i="2"/>
  <c r="U37" i="2"/>
  <c r="T37" i="2"/>
  <c r="S37" i="2"/>
  <c r="R37" i="2"/>
  <c r="P37" i="2"/>
  <c r="Q37" i="2" s="1"/>
  <c r="O37" i="2"/>
  <c r="M37" i="2"/>
  <c r="J37" i="2"/>
  <c r="I37" i="2"/>
  <c r="H37" i="2"/>
  <c r="V36" i="2"/>
  <c r="F36" i="2" s="1"/>
  <c r="U36" i="2"/>
  <c r="T36" i="2"/>
  <c r="S36" i="2"/>
  <c r="R36" i="2"/>
  <c r="P36" i="2"/>
  <c r="Q36" i="2" s="1"/>
  <c r="O36" i="2"/>
  <c r="M36" i="2"/>
  <c r="J36" i="2"/>
  <c r="I36" i="2"/>
  <c r="H36" i="2"/>
  <c r="V35" i="2"/>
  <c r="U35" i="2"/>
  <c r="T35" i="2"/>
  <c r="S35" i="2"/>
  <c r="R35" i="2"/>
  <c r="P35" i="2"/>
  <c r="Q35" i="2" s="1"/>
  <c r="O35" i="2"/>
  <c r="M35" i="2"/>
  <c r="J35" i="2"/>
  <c r="I35" i="2"/>
  <c r="H35" i="2"/>
  <c r="V34" i="2"/>
  <c r="F34" i="2" s="1"/>
  <c r="U34" i="2"/>
  <c r="T34" i="2"/>
  <c r="S34" i="2"/>
  <c r="R34" i="2"/>
  <c r="P34" i="2"/>
  <c r="Q34" i="2" s="1"/>
  <c r="O34" i="2"/>
  <c r="M34" i="2"/>
  <c r="J34" i="2"/>
  <c r="I34" i="2"/>
  <c r="H34" i="2"/>
  <c r="E34" i="2"/>
  <c r="V33" i="2"/>
  <c r="U33" i="2"/>
  <c r="T33" i="2"/>
  <c r="S33" i="2"/>
  <c r="D33" i="2" s="1"/>
  <c r="R33" i="2"/>
  <c r="P33" i="2"/>
  <c r="Q33" i="2" s="1"/>
  <c r="O33" i="2"/>
  <c r="M33" i="2"/>
  <c r="J33" i="2"/>
  <c r="I33" i="2"/>
  <c r="H33" i="2"/>
  <c r="V32" i="2"/>
  <c r="G32" i="2" s="1"/>
  <c r="U32" i="2"/>
  <c r="T32" i="2"/>
  <c r="S32" i="2"/>
  <c r="R32" i="2"/>
  <c r="P32" i="2"/>
  <c r="Q32" i="2" s="1"/>
  <c r="O32" i="2"/>
  <c r="M32" i="2"/>
  <c r="J32" i="2"/>
  <c r="I32" i="2"/>
  <c r="H32" i="2"/>
  <c r="V31" i="2"/>
  <c r="U31" i="2"/>
  <c r="T31" i="2"/>
  <c r="S31" i="2"/>
  <c r="R31" i="2"/>
  <c r="P31" i="2"/>
  <c r="Q31" i="2" s="1"/>
  <c r="O31" i="2"/>
  <c r="M31" i="2"/>
  <c r="J31" i="2"/>
  <c r="I31" i="2"/>
  <c r="H31" i="2"/>
  <c r="V30" i="2"/>
  <c r="G30" i="2" s="1"/>
  <c r="U30" i="2"/>
  <c r="T30" i="2"/>
  <c r="S30" i="2"/>
  <c r="R30" i="2"/>
  <c r="P30" i="2"/>
  <c r="Q30" i="2" s="1"/>
  <c r="O30" i="2"/>
  <c r="M30" i="2"/>
  <c r="J30" i="2"/>
  <c r="I30" i="2"/>
  <c r="H30" i="2"/>
  <c r="V29" i="2"/>
  <c r="U29" i="2"/>
  <c r="T29" i="2"/>
  <c r="S29" i="2"/>
  <c r="R29" i="2"/>
  <c r="P29" i="2"/>
  <c r="Q29" i="2" s="1"/>
  <c r="C29" i="2" s="1"/>
  <c r="B29" i="2" s="1"/>
  <c r="O29" i="2"/>
  <c r="M29" i="2"/>
  <c r="J29" i="2"/>
  <c r="I29" i="2"/>
  <c r="H29" i="2"/>
  <c r="V28" i="2"/>
  <c r="G28" i="2" s="1"/>
  <c r="U28" i="2"/>
  <c r="T28" i="2"/>
  <c r="S28" i="2"/>
  <c r="R28" i="2"/>
  <c r="P28" i="2"/>
  <c r="Q28" i="2" s="1"/>
  <c r="O28" i="2"/>
  <c r="M28" i="2"/>
  <c r="J28" i="2"/>
  <c r="I28" i="2"/>
  <c r="H28" i="2"/>
  <c r="V27" i="2"/>
  <c r="U27" i="2"/>
  <c r="T27" i="2"/>
  <c r="S27" i="2"/>
  <c r="D27" i="2" s="1"/>
  <c r="R27" i="2"/>
  <c r="P27" i="2"/>
  <c r="Q27" i="2" s="1"/>
  <c r="O27" i="2"/>
  <c r="M27" i="2"/>
  <c r="J27" i="2"/>
  <c r="I27" i="2"/>
  <c r="H27" i="2"/>
  <c r="V26" i="2"/>
  <c r="G26" i="2" s="1"/>
  <c r="U26" i="2"/>
  <c r="T26" i="2"/>
  <c r="E26" i="2" s="1"/>
  <c r="S26" i="2"/>
  <c r="R26" i="2"/>
  <c r="P26" i="2"/>
  <c r="Q26" i="2" s="1"/>
  <c r="O26" i="2"/>
  <c r="M26" i="2"/>
  <c r="J26" i="2"/>
  <c r="I26" i="2"/>
  <c r="H26" i="2"/>
  <c r="V25" i="2"/>
  <c r="U25" i="2"/>
  <c r="T25" i="2"/>
  <c r="E25" i="2" s="1"/>
  <c r="S25" i="2"/>
  <c r="D25" i="2" s="1"/>
  <c r="R25" i="2"/>
  <c r="P25" i="2"/>
  <c r="Q25" i="2" s="1"/>
  <c r="O25" i="2"/>
  <c r="M25" i="2"/>
  <c r="J25" i="2"/>
  <c r="I25" i="2"/>
  <c r="H25" i="2"/>
  <c r="V24" i="2"/>
  <c r="G24" i="2" s="1"/>
  <c r="U24" i="2"/>
  <c r="T24" i="2"/>
  <c r="S24" i="2"/>
  <c r="R24" i="2"/>
  <c r="P24" i="2"/>
  <c r="Q24" i="2" s="1"/>
  <c r="O24" i="2"/>
  <c r="M24" i="2"/>
  <c r="J24" i="2"/>
  <c r="I24" i="2"/>
  <c r="H24" i="2"/>
  <c r="V23" i="2"/>
  <c r="U23" i="2"/>
  <c r="T23" i="2"/>
  <c r="E23" i="2" s="1"/>
  <c r="S23" i="2"/>
  <c r="R23" i="2"/>
  <c r="P23" i="2"/>
  <c r="Q23" i="2" s="1"/>
  <c r="O23" i="2"/>
  <c r="M23" i="2"/>
  <c r="J23" i="2"/>
  <c r="I23" i="2"/>
  <c r="H23" i="2"/>
  <c r="V22" i="2"/>
  <c r="G22" i="2" s="1"/>
  <c r="U22" i="2"/>
  <c r="T22" i="2"/>
  <c r="S22" i="2"/>
  <c r="R22" i="2"/>
  <c r="P22" i="2"/>
  <c r="Q22" i="2" s="1"/>
  <c r="O22" i="2"/>
  <c r="M22" i="2"/>
  <c r="J22" i="2"/>
  <c r="I22" i="2"/>
  <c r="H22" i="2"/>
  <c r="V21" i="2"/>
  <c r="U21" i="2"/>
  <c r="T21" i="2"/>
  <c r="S21" i="2"/>
  <c r="R21" i="2"/>
  <c r="P21" i="2"/>
  <c r="Q21" i="2" s="1"/>
  <c r="C21" i="2" s="1"/>
  <c r="B21" i="2" s="1"/>
  <c r="O21" i="2"/>
  <c r="M21" i="2"/>
  <c r="J21" i="2"/>
  <c r="I21" i="2"/>
  <c r="H21" i="2"/>
  <c r="V20" i="2"/>
  <c r="F20" i="2" s="1"/>
  <c r="U20" i="2"/>
  <c r="T20" i="2"/>
  <c r="S20" i="2"/>
  <c r="R20" i="2"/>
  <c r="P20" i="2"/>
  <c r="Q20" i="2" s="1"/>
  <c r="O20" i="2"/>
  <c r="M20" i="2"/>
  <c r="J20" i="2"/>
  <c r="I20" i="2"/>
  <c r="H20" i="2"/>
  <c r="G20" i="2"/>
  <c r="V19" i="2"/>
  <c r="U19" i="2"/>
  <c r="T19" i="2"/>
  <c r="S19" i="2"/>
  <c r="D19" i="2" s="1"/>
  <c r="R19" i="2"/>
  <c r="P19" i="2"/>
  <c r="Q19" i="2" s="1"/>
  <c r="C19" i="2" s="1"/>
  <c r="B19" i="2" s="1"/>
  <c r="O19" i="2"/>
  <c r="M19" i="2"/>
  <c r="J19" i="2"/>
  <c r="I19" i="2"/>
  <c r="H19" i="2"/>
  <c r="V18" i="2"/>
  <c r="F18" i="2" s="1"/>
  <c r="U18" i="2"/>
  <c r="T18" i="2"/>
  <c r="E18" i="2" s="1"/>
  <c r="S18" i="2"/>
  <c r="R18" i="2"/>
  <c r="P18" i="2"/>
  <c r="Q18" i="2" s="1"/>
  <c r="O18" i="2"/>
  <c r="M18" i="2"/>
  <c r="J18" i="2"/>
  <c r="I18" i="2"/>
  <c r="H18" i="2"/>
  <c r="V17" i="2"/>
  <c r="U17" i="2"/>
  <c r="T17" i="2"/>
  <c r="S17" i="2"/>
  <c r="D17" i="2" s="1"/>
  <c r="R17" i="2"/>
  <c r="P17" i="2"/>
  <c r="Q17" i="2" s="1"/>
  <c r="O17" i="2"/>
  <c r="M17" i="2"/>
  <c r="J17" i="2"/>
  <c r="I17" i="2"/>
  <c r="H17" i="2"/>
  <c r="V16" i="2"/>
  <c r="G16" i="2" s="1"/>
  <c r="U16" i="2"/>
  <c r="T16" i="2"/>
  <c r="S16" i="2"/>
  <c r="R16" i="2"/>
  <c r="P16" i="2"/>
  <c r="Q16" i="2" s="1"/>
  <c r="C16" i="2" s="1"/>
  <c r="B16" i="2" s="1"/>
  <c r="O16" i="2"/>
  <c r="M16" i="2"/>
  <c r="J16" i="2"/>
  <c r="I16" i="2"/>
  <c r="H16" i="2"/>
  <c r="V15" i="2"/>
  <c r="U15" i="2"/>
  <c r="T15" i="2"/>
  <c r="S15" i="2"/>
  <c r="R15" i="2"/>
  <c r="P15" i="2"/>
  <c r="Q15" i="2" s="1"/>
  <c r="C15" i="2" s="1"/>
  <c r="B15" i="2" s="1"/>
  <c r="O15" i="2"/>
  <c r="M15" i="2"/>
  <c r="J15" i="2"/>
  <c r="I15" i="2"/>
  <c r="H15" i="2"/>
  <c r="V14" i="2"/>
  <c r="G14" i="2" s="1"/>
  <c r="U14" i="2"/>
  <c r="T14" i="2"/>
  <c r="S14" i="2"/>
  <c r="R14" i="2"/>
  <c r="P14" i="2"/>
  <c r="Q14" i="2" s="1"/>
  <c r="O14" i="2"/>
  <c r="M14" i="2"/>
  <c r="J14" i="2"/>
  <c r="I14" i="2"/>
  <c r="H14" i="2"/>
  <c r="V13" i="2"/>
  <c r="U13" i="2"/>
  <c r="T13" i="2"/>
  <c r="S13" i="2"/>
  <c r="R13" i="2"/>
  <c r="P13" i="2"/>
  <c r="Q13" i="2" s="1"/>
  <c r="O13" i="2"/>
  <c r="M13" i="2"/>
  <c r="J13" i="2"/>
  <c r="I13" i="2"/>
  <c r="H13" i="2"/>
  <c r="V12" i="2"/>
  <c r="G12" i="2" s="1"/>
  <c r="U12" i="2"/>
  <c r="T12" i="2"/>
  <c r="S12" i="2"/>
  <c r="R12" i="2"/>
  <c r="P12" i="2"/>
  <c r="Q12" i="2" s="1"/>
  <c r="O12" i="2"/>
  <c r="M12" i="2"/>
  <c r="J12" i="2"/>
  <c r="I12" i="2"/>
  <c r="H12" i="2"/>
  <c r="V11" i="2"/>
  <c r="U11" i="2"/>
  <c r="T11" i="2"/>
  <c r="S11" i="2"/>
  <c r="R11" i="2"/>
  <c r="P11" i="2"/>
  <c r="Q11" i="2" s="1"/>
  <c r="O11" i="2"/>
  <c r="M11" i="2"/>
  <c r="J11" i="2"/>
  <c r="I11" i="2"/>
  <c r="H11" i="2"/>
  <c r="V10" i="2"/>
  <c r="F10" i="2" s="1"/>
  <c r="U10" i="2"/>
  <c r="T10" i="2"/>
  <c r="S10" i="2"/>
  <c r="R10" i="2"/>
  <c r="P10" i="2"/>
  <c r="Q10" i="2" s="1"/>
  <c r="O10" i="2"/>
  <c r="M10" i="2"/>
  <c r="J10" i="2"/>
  <c r="I10" i="2"/>
  <c r="H10" i="2"/>
  <c r="G10" i="2"/>
  <c r="V9" i="2"/>
  <c r="U9" i="2"/>
  <c r="T9" i="2"/>
  <c r="S9" i="2"/>
  <c r="R9" i="2"/>
  <c r="P9" i="2"/>
  <c r="Q9" i="2" s="1"/>
  <c r="O9" i="2"/>
  <c r="M9" i="2"/>
  <c r="J9" i="2"/>
  <c r="I9" i="2"/>
  <c r="H9" i="2"/>
  <c r="V8" i="2"/>
  <c r="G8" i="2" s="1"/>
  <c r="U8" i="2"/>
  <c r="T8" i="2"/>
  <c r="S8" i="2"/>
  <c r="R8" i="2"/>
  <c r="P8" i="2"/>
  <c r="Q8" i="2" s="1"/>
  <c r="O8" i="2"/>
  <c r="M8" i="2"/>
  <c r="J8" i="2"/>
  <c r="I8" i="2"/>
  <c r="H8" i="2"/>
  <c r="F8" i="2"/>
  <c r="V7" i="2"/>
  <c r="U7" i="2"/>
  <c r="T7" i="2"/>
  <c r="S7" i="2"/>
  <c r="R7" i="2"/>
  <c r="P7" i="2"/>
  <c r="Q7" i="2" s="1"/>
  <c r="O7" i="2"/>
  <c r="M7" i="2"/>
  <c r="J7" i="2"/>
  <c r="I7" i="2"/>
  <c r="H7" i="2"/>
  <c r="V6" i="2"/>
  <c r="U6" i="2"/>
  <c r="T6" i="2"/>
  <c r="S6" i="2"/>
  <c r="R6" i="2"/>
  <c r="P6" i="2"/>
  <c r="Q6" i="2" s="1"/>
  <c r="O6" i="2"/>
  <c r="M6" i="2"/>
  <c r="J6" i="2"/>
  <c r="I6" i="2"/>
  <c r="H6" i="2"/>
  <c r="G6" i="2"/>
  <c r="F6" i="2"/>
  <c r="V5" i="2"/>
  <c r="U5" i="2"/>
  <c r="T5" i="2"/>
  <c r="E5" i="2" s="1"/>
  <c r="S5" i="2"/>
  <c r="R5" i="2"/>
  <c r="P5" i="2"/>
  <c r="Q5" i="2" s="1"/>
  <c r="O5" i="2"/>
  <c r="M5" i="2"/>
  <c r="J5" i="2"/>
  <c r="I5" i="2"/>
  <c r="H5" i="2"/>
  <c r="V4" i="2"/>
  <c r="F4" i="2" s="1"/>
  <c r="U4" i="2"/>
  <c r="T4" i="2"/>
  <c r="S4" i="2"/>
  <c r="R4" i="2"/>
  <c r="P4" i="2"/>
  <c r="Q4" i="2" s="1"/>
  <c r="O4" i="2"/>
  <c r="M4" i="2"/>
  <c r="J4" i="2"/>
  <c r="I4" i="2"/>
  <c r="H4" i="2"/>
  <c r="G4" i="2"/>
  <c r="V3" i="2"/>
  <c r="U3" i="2"/>
  <c r="T3" i="2"/>
  <c r="S3" i="2"/>
  <c r="D3" i="2" s="1"/>
  <c r="R3" i="2"/>
  <c r="P3" i="2"/>
  <c r="Q3" i="2" s="1"/>
  <c r="O3" i="2"/>
  <c r="M3" i="2"/>
  <c r="J13" i="3" s="1" a="1"/>
  <c r="J13" i="3" s="1"/>
  <c r="J3" i="2"/>
  <c r="I3" i="2"/>
  <c r="H3" i="2"/>
  <c r="E3" i="2"/>
  <c r="B1" i="2"/>
  <c r="AA4" i="1"/>
  <c r="Z4" i="1"/>
  <c r="Y4" i="1"/>
  <c r="X4" i="1"/>
  <c r="U4" i="1"/>
  <c r="Q4" i="1"/>
  <c r="AA3" i="1"/>
  <c r="Z3" i="1"/>
  <c r="Y3" i="1"/>
  <c r="X3" i="1"/>
  <c r="AA2" i="1"/>
  <c r="Z2" i="1"/>
  <c r="Y2" i="1"/>
  <c r="X2" i="1"/>
  <c r="S2" i="1"/>
  <c r="R2" i="1"/>
  <c r="Q2" i="1"/>
  <c r="R4" i="1" s="1"/>
  <c r="F42" i="2" l="1"/>
  <c r="C10" i="2"/>
  <c r="B10" i="2" s="1"/>
  <c r="C28" i="2"/>
  <c r="B28" i="2" s="1"/>
  <c r="F40" i="2"/>
  <c r="E42" i="2"/>
  <c r="D50" i="2"/>
  <c r="E30" i="2"/>
  <c r="E33" i="2"/>
  <c r="D41" i="2"/>
  <c r="D11" i="2"/>
  <c r="E28" i="2"/>
  <c r="E41" i="2"/>
  <c r="E43" i="2"/>
  <c r="D5" i="2"/>
  <c r="E16" i="2"/>
  <c r="D47" i="2"/>
  <c r="D49" i="2"/>
  <c r="E9" i="2"/>
  <c r="E11" i="2"/>
  <c r="E12" i="2"/>
  <c r="E21" i="2"/>
  <c r="D26" i="2"/>
  <c r="D31" i="2"/>
  <c r="E32" i="2"/>
  <c r="C33" i="2"/>
  <c r="B33" i="2" s="1"/>
  <c r="E37" i="2"/>
  <c r="D44" i="2"/>
  <c r="D45" i="2"/>
  <c r="E46" i="2"/>
  <c r="E47" i="2"/>
  <c r="G52" i="2"/>
  <c r="E4" i="2"/>
  <c r="E7" i="2"/>
  <c r="E8" i="2"/>
  <c r="E19" i="2"/>
  <c r="D24" i="2"/>
  <c r="E27" i="2"/>
  <c r="D29" i="2"/>
  <c r="E31" i="2"/>
  <c r="E36" i="2"/>
  <c r="E45" i="2"/>
  <c r="D10" i="2"/>
  <c r="F12" i="2"/>
  <c r="D15" i="2"/>
  <c r="E17" i="2"/>
  <c r="D21" i="2"/>
  <c r="F22" i="2"/>
  <c r="D23" i="2"/>
  <c r="E24" i="2"/>
  <c r="G38" i="2"/>
  <c r="C50" i="2"/>
  <c r="B50" i="2" s="1"/>
  <c r="E52" i="2"/>
  <c r="D7" i="2"/>
  <c r="D9" i="2"/>
  <c r="E13" i="2"/>
  <c r="C14" i="2"/>
  <c r="B14" i="2" s="1"/>
  <c r="E20" i="2"/>
  <c r="F24" i="2"/>
  <c r="F26" i="2"/>
  <c r="D28" i="2"/>
  <c r="C35" i="2"/>
  <c r="B35" i="2" s="1"/>
  <c r="C37" i="2"/>
  <c r="B37" i="2" s="1"/>
  <c r="E38" i="2"/>
  <c r="E40" i="2"/>
  <c r="F44" i="2"/>
  <c r="C49" i="2"/>
  <c r="B49" i="2" s="1"/>
  <c r="F28" i="2"/>
  <c r="C47" i="2"/>
  <c r="B47" i="2" s="1"/>
  <c r="D51" i="2"/>
  <c r="H2" i="3"/>
  <c r="C12" i="2"/>
  <c r="B12" i="2" s="1"/>
  <c r="C17" i="2"/>
  <c r="B17" i="2" s="1"/>
  <c r="E22" i="2"/>
  <c r="C31" i="2"/>
  <c r="B31" i="2" s="1"/>
  <c r="D35" i="2"/>
  <c r="D37" i="2"/>
  <c r="C45" i="2"/>
  <c r="B45" i="2" s="1"/>
  <c r="E51" i="2"/>
  <c r="D8" i="2"/>
  <c r="D12" i="2"/>
  <c r="E14" i="2"/>
  <c r="E35" i="2"/>
  <c r="E49" i="2"/>
  <c r="N9" i="3"/>
  <c r="C5" i="2"/>
  <c r="B5" i="2" s="1"/>
  <c r="C13" i="2"/>
  <c r="B13" i="2" s="1"/>
  <c r="C34" i="2"/>
  <c r="B34" i="2" s="1"/>
  <c r="C42" i="2"/>
  <c r="B42" i="2" s="1"/>
  <c r="C46" i="2"/>
  <c r="B46" i="2" s="1"/>
  <c r="C48" i="2"/>
  <c r="B48" i="2" s="1"/>
  <c r="C3" i="2"/>
  <c r="B3" i="2" s="1"/>
  <c r="E6" i="2"/>
  <c r="E10" i="2"/>
  <c r="D13" i="2"/>
  <c r="E15" i="2"/>
  <c r="C18" i="2"/>
  <c r="B18" i="2" s="1"/>
  <c r="C26" i="2"/>
  <c r="B26" i="2" s="1"/>
  <c r="E29" i="2"/>
  <c r="C30" i="2"/>
  <c r="B30" i="2" s="1"/>
  <c r="C32" i="2"/>
  <c r="B32" i="2" s="1"/>
  <c r="G36" i="2"/>
  <c r="D40" i="2"/>
  <c r="D42" i="2"/>
  <c r="C44" i="2"/>
  <c r="B44" i="2" s="1"/>
  <c r="G18" i="2"/>
  <c r="G34" i="2"/>
  <c r="G50" i="2"/>
  <c r="C4" i="2"/>
  <c r="B4" i="2" s="1"/>
  <c r="C7" i="2"/>
  <c r="B7" i="2" s="1"/>
  <c r="F14" i="2"/>
  <c r="D14" i="2"/>
  <c r="C20" i="2"/>
  <c r="B20" i="2" s="1"/>
  <c r="C23" i="2"/>
  <c r="B23" i="2" s="1"/>
  <c r="F30" i="2"/>
  <c r="D30" i="2"/>
  <c r="C36" i="2"/>
  <c r="B36" i="2" s="1"/>
  <c r="C39" i="2"/>
  <c r="B39" i="2" s="1"/>
  <c r="F46" i="2"/>
  <c r="D46" i="2"/>
  <c r="H9" i="3"/>
  <c r="D4" i="2"/>
  <c r="D20" i="2"/>
  <c r="D36" i="2"/>
  <c r="C6" i="2"/>
  <c r="B6" i="2" s="1"/>
  <c r="C9" i="2"/>
  <c r="B9" i="2" s="1"/>
  <c r="F16" i="2"/>
  <c r="D16" i="2"/>
  <c r="C22" i="2"/>
  <c r="B22" i="2" s="1"/>
  <c r="C25" i="2"/>
  <c r="B25" i="2" s="1"/>
  <c r="F32" i="2"/>
  <c r="D32" i="2"/>
  <c r="C38" i="2"/>
  <c r="B38" i="2" s="1"/>
  <c r="C41" i="2"/>
  <c r="B41" i="2" s="1"/>
  <c r="F48" i="2"/>
  <c r="D48" i="2"/>
  <c r="B16" i="3"/>
  <c r="D6" i="2"/>
  <c r="D22" i="2"/>
  <c r="D38" i="2"/>
  <c r="H16" i="3"/>
  <c r="C8" i="2"/>
  <c r="B8" i="2" s="1"/>
  <c r="C11" i="2"/>
  <c r="B11" i="2" s="1"/>
  <c r="D18" i="2"/>
  <c r="C24" i="2"/>
  <c r="B24" i="2" s="1"/>
  <c r="C27" i="2"/>
  <c r="B27" i="2" s="1"/>
  <c r="D34" i="2"/>
  <c r="C40" i="2"/>
  <c r="B40" i="2" s="1"/>
  <c r="C43" i="2"/>
  <c r="B43" i="2" s="1"/>
  <c r="V4" i="1"/>
  <c r="F3" i="2"/>
  <c r="G3" i="2"/>
  <c r="F5" i="2"/>
  <c r="G5" i="2"/>
  <c r="F7" i="2"/>
  <c r="G7" i="2"/>
  <c r="F9" i="2"/>
  <c r="G9" i="2"/>
  <c r="F11" i="2"/>
  <c r="G11" i="2"/>
  <c r="F13" i="2"/>
  <c r="G13" i="2"/>
  <c r="F15" i="2"/>
  <c r="G15" i="2"/>
  <c r="F17" i="2"/>
  <c r="G17" i="2"/>
  <c r="F19" i="2"/>
  <c r="G19" i="2"/>
  <c r="F21" i="2"/>
  <c r="G21" i="2"/>
  <c r="F23" i="2"/>
  <c r="G23" i="2"/>
  <c r="F25" i="2"/>
  <c r="G25" i="2"/>
  <c r="F27" i="2"/>
  <c r="G27" i="2"/>
  <c r="F29" i="2"/>
  <c r="G29" i="2"/>
  <c r="F31" i="2"/>
  <c r="G31" i="2"/>
  <c r="F33" i="2"/>
  <c r="G33" i="2"/>
  <c r="F35" i="2"/>
  <c r="G35" i="2"/>
  <c r="F37" i="2"/>
  <c r="G37" i="2"/>
  <c r="F39" i="2"/>
  <c r="G39" i="2"/>
  <c r="F41" i="2"/>
  <c r="G41" i="2"/>
  <c r="F43" i="2"/>
  <c r="G43" i="2"/>
  <c r="F45" i="2"/>
  <c r="G45" i="2"/>
  <c r="F47" i="2"/>
  <c r="G47" i="2"/>
  <c r="F49" i="2"/>
  <c r="G49" i="2"/>
  <c r="F51" i="2"/>
  <c r="G51" i="2"/>
  <c r="AB4" i="1"/>
  <c r="E3" i="3" a="1"/>
  <c r="E3" i="3" s="1"/>
  <c r="I3" i="3" a="1"/>
  <c r="I3" i="3" s="1"/>
  <c r="O3" i="3" a="1"/>
  <c r="O3" i="3" s="1"/>
  <c r="R3" i="3" a="1"/>
  <c r="R3" i="3" s="1"/>
  <c r="C4" i="3" a="1"/>
  <c r="C4" i="3" s="1"/>
  <c r="F4" i="3" a="1"/>
  <c r="F4" i="3" s="1"/>
  <c r="L4" i="3" a="1"/>
  <c r="L4" i="3" s="1"/>
  <c r="P4" i="3" a="1"/>
  <c r="P4" i="3" s="1"/>
  <c r="V4" i="3" a="1"/>
  <c r="V4" i="3" s="1"/>
  <c r="D5" i="3" a="1"/>
  <c r="D5" i="3" s="1"/>
  <c r="J5" i="3" a="1"/>
  <c r="J5" i="3" s="1"/>
  <c r="N5" i="3" a="1"/>
  <c r="N5" i="3" s="1"/>
  <c r="T5" i="3" a="1"/>
  <c r="T5" i="3" s="1"/>
  <c r="B6" i="3" a="1"/>
  <c r="B6" i="3" s="1"/>
  <c r="H6" i="3" a="1"/>
  <c r="H6" i="3" s="1"/>
  <c r="K6" i="3" a="1"/>
  <c r="K6" i="3" s="1"/>
  <c r="Q6" i="3" a="1"/>
  <c r="Q6" i="3" s="1"/>
  <c r="U6" i="3" a="1"/>
  <c r="U6" i="3" s="1"/>
  <c r="C7" i="3" a="1"/>
  <c r="C7" i="3" s="1"/>
  <c r="H7" i="3" a="1"/>
  <c r="H7" i="3" s="1"/>
  <c r="Q7" i="3" a="1"/>
  <c r="Q7" i="3" s="1"/>
  <c r="C11" i="3" a="1"/>
  <c r="C11" i="3" s="1"/>
  <c r="P11" i="3" a="1"/>
  <c r="P11" i="3" s="1"/>
  <c r="N2" i="3"/>
  <c r="C3" i="3" a="1"/>
  <c r="C3" i="3" s="1"/>
  <c r="F3" i="3" a="1"/>
  <c r="F3" i="3" s="1"/>
  <c r="L3" i="3" a="1"/>
  <c r="L3" i="3" s="1"/>
  <c r="P3" i="3" a="1"/>
  <c r="P3" i="3" s="1"/>
  <c r="V3" i="3" a="1"/>
  <c r="V3" i="3" s="1"/>
  <c r="D4" i="3" a="1"/>
  <c r="D4" i="3" s="1"/>
  <c r="J4" i="3" a="1"/>
  <c r="J4" i="3" s="1"/>
  <c r="N4" i="3" a="1"/>
  <c r="N4" i="3" s="1"/>
  <c r="T4" i="3" a="1"/>
  <c r="T4" i="3" s="1"/>
  <c r="B5" i="3" a="1"/>
  <c r="B5" i="3" s="1"/>
  <c r="H5" i="3" a="1"/>
  <c r="H5" i="3" s="1"/>
  <c r="K5" i="3" a="1"/>
  <c r="K5" i="3" s="1"/>
  <c r="Q5" i="3" a="1"/>
  <c r="Q5" i="3" s="1"/>
  <c r="U5" i="3" a="1"/>
  <c r="U5" i="3" s="1"/>
  <c r="E6" i="3" a="1"/>
  <c r="E6" i="3" s="1"/>
  <c r="I6" i="3" a="1"/>
  <c r="I6" i="3" s="1"/>
  <c r="O6" i="3" a="1"/>
  <c r="O6" i="3" s="1"/>
  <c r="R6" i="3" a="1"/>
  <c r="R6" i="3" s="1"/>
  <c r="O10" i="3" a="1"/>
  <c r="O10" i="3" s="1"/>
  <c r="F11" i="3" a="1"/>
  <c r="F11" i="3" s="1"/>
  <c r="J12" i="3" a="1"/>
  <c r="J12" i="3" s="1"/>
  <c r="D3" i="3" a="1"/>
  <c r="D3" i="3" s="1"/>
  <c r="J3" i="3" a="1"/>
  <c r="J3" i="3" s="1"/>
  <c r="N3" i="3" a="1"/>
  <c r="N3" i="3" s="1"/>
  <c r="T3" i="3" a="1"/>
  <c r="T3" i="3" s="1"/>
  <c r="B4" i="3" a="1"/>
  <c r="B4" i="3" s="1"/>
  <c r="H4" i="3" a="1"/>
  <c r="H4" i="3" s="1"/>
  <c r="K4" i="3" a="1"/>
  <c r="K4" i="3" s="1"/>
  <c r="Q4" i="3" a="1"/>
  <c r="Q4" i="3" s="1"/>
  <c r="U4" i="3" a="1"/>
  <c r="U4" i="3" s="1"/>
  <c r="E5" i="3" a="1"/>
  <c r="E5" i="3" s="1"/>
  <c r="I5" i="3" a="1"/>
  <c r="I5" i="3" s="1"/>
  <c r="O5" i="3" a="1"/>
  <c r="O5" i="3" s="1"/>
  <c r="R5" i="3" a="1"/>
  <c r="R5" i="3" s="1"/>
  <c r="C6" i="3" a="1"/>
  <c r="C6" i="3" s="1"/>
  <c r="F6" i="3" a="1"/>
  <c r="F6" i="3" s="1"/>
  <c r="L6" i="3" a="1"/>
  <c r="L6" i="3" s="1"/>
  <c r="P6" i="3" a="1"/>
  <c r="P6" i="3" s="1"/>
  <c r="V6" i="3" a="1"/>
  <c r="V6" i="3" s="1"/>
  <c r="E7" i="3" a="1"/>
  <c r="E7" i="3" s="1"/>
  <c r="E10" i="3" a="1"/>
  <c r="E10" i="3" s="1"/>
  <c r="R10" i="3" a="1"/>
  <c r="R10" i="3" s="1"/>
  <c r="V11" i="3" a="1"/>
  <c r="V11" i="3" s="1"/>
  <c r="N12" i="3" a="1"/>
  <c r="N12" i="3" s="1"/>
  <c r="V28" i="3" a="1"/>
  <c r="V28" i="3" s="1"/>
  <c r="U28" i="3" a="1"/>
  <c r="U28" i="3" s="1"/>
  <c r="Q28" i="3" a="1"/>
  <c r="Q28" i="3" s="1"/>
  <c r="N28" i="3" a="1"/>
  <c r="N28" i="3" s="1"/>
  <c r="H28" i="3" a="1"/>
  <c r="H28" i="3" s="1"/>
  <c r="D28" i="3" a="1"/>
  <c r="D28" i="3" s="1"/>
  <c r="T27" i="3" a="1"/>
  <c r="T27" i="3" s="1"/>
  <c r="P27" i="3" a="1"/>
  <c r="P27" i="3" s="1"/>
  <c r="T28" i="3" a="1"/>
  <c r="T28" i="3" s="1"/>
  <c r="R28" i="3" a="1"/>
  <c r="R28" i="3" s="1"/>
  <c r="L28" i="3" a="1"/>
  <c r="L28" i="3" s="1"/>
  <c r="I28" i="3" a="1"/>
  <c r="I28" i="3" s="1"/>
  <c r="C28" i="3" a="1"/>
  <c r="C28" i="3" s="1"/>
  <c r="U27" i="3" a="1"/>
  <c r="U27" i="3" s="1"/>
  <c r="O27" i="3" a="1"/>
  <c r="O27" i="3" s="1"/>
  <c r="K27" i="3" a="1"/>
  <c r="K27" i="3" s="1"/>
  <c r="E27" i="3" a="1"/>
  <c r="E27" i="3" s="1"/>
  <c r="B27" i="3" a="1"/>
  <c r="B27" i="3" s="1"/>
  <c r="Q26" i="3" a="1"/>
  <c r="Q26" i="3" s="1"/>
  <c r="N26" i="3" a="1"/>
  <c r="N26" i="3" s="1"/>
  <c r="H26" i="3" a="1"/>
  <c r="H26" i="3" s="1"/>
  <c r="D26" i="3" a="1"/>
  <c r="D26" i="3" s="1"/>
  <c r="T25" i="3" a="1"/>
  <c r="T25" i="3" s="1"/>
  <c r="P25" i="3" a="1"/>
  <c r="P25" i="3" s="1"/>
  <c r="J25" i="3" a="1"/>
  <c r="J25" i="3" s="1"/>
  <c r="F25" i="3" a="1"/>
  <c r="F25" i="3" s="1"/>
  <c r="V24" i="3" a="1"/>
  <c r="V24" i="3" s="1"/>
  <c r="R24" i="3" a="1"/>
  <c r="R24" i="3" s="1"/>
  <c r="L24" i="3" a="1"/>
  <c r="L24" i="3" s="1"/>
  <c r="I24" i="3" a="1"/>
  <c r="I24" i="3" s="1"/>
  <c r="C24" i="3" a="1"/>
  <c r="C24" i="3" s="1"/>
  <c r="Q21" i="3" a="1"/>
  <c r="Q21" i="3" s="1"/>
  <c r="N21" i="3" a="1"/>
  <c r="N21" i="3" s="1"/>
  <c r="H21" i="3" a="1"/>
  <c r="H21" i="3" s="1"/>
  <c r="D21" i="3" a="1"/>
  <c r="D21" i="3" s="1"/>
  <c r="T20" i="3" a="1"/>
  <c r="T20" i="3" s="1"/>
  <c r="P20" i="3" a="1"/>
  <c r="P20" i="3" s="1"/>
  <c r="J20" i="3" a="1"/>
  <c r="J20" i="3" s="1"/>
  <c r="F20" i="3" a="1"/>
  <c r="F20" i="3" s="1"/>
  <c r="V19" i="3" a="1"/>
  <c r="V19" i="3" s="1"/>
  <c r="R19" i="3" a="1"/>
  <c r="R19" i="3" s="1"/>
  <c r="L19" i="3" a="1"/>
  <c r="L19" i="3" s="1"/>
  <c r="I19" i="3" a="1"/>
  <c r="I19" i="3" s="1"/>
  <c r="C19" i="3" a="1"/>
  <c r="C19" i="3" s="1"/>
  <c r="U18" i="3" a="1"/>
  <c r="U18" i="3" s="1"/>
  <c r="O18" i="3" a="1"/>
  <c r="O18" i="3" s="1"/>
  <c r="K18" i="3" a="1"/>
  <c r="K18" i="3" s="1"/>
  <c r="E18" i="3" a="1"/>
  <c r="E18" i="3" s="1"/>
  <c r="B18" i="3" a="1"/>
  <c r="B18" i="3" s="1"/>
  <c r="Q17" i="3" a="1"/>
  <c r="Q17" i="3" s="1"/>
  <c r="O28" i="3" a="1"/>
  <c r="O28" i="3" s="1"/>
  <c r="K28" i="3" a="1"/>
  <c r="K28" i="3" s="1"/>
  <c r="E28" i="3" a="1"/>
  <c r="E28" i="3" s="1"/>
  <c r="B28" i="3" a="1"/>
  <c r="B28" i="3" s="1"/>
  <c r="Q27" i="3" a="1"/>
  <c r="Q27" i="3" s="1"/>
  <c r="N27" i="3" a="1"/>
  <c r="N27" i="3" s="1"/>
  <c r="H27" i="3" a="1"/>
  <c r="H27" i="3" s="1"/>
  <c r="D27" i="3" a="1"/>
  <c r="D27" i="3" s="1"/>
  <c r="T26" i="3" a="1"/>
  <c r="T26" i="3" s="1"/>
  <c r="P26" i="3" a="1"/>
  <c r="P26" i="3" s="1"/>
  <c r="J26" i="3" a="1"/>
  <c r="J26" i="3" s="1"/>
  <c r="F26" i="3" a="1"/>
  <c r="F26" i="3" s="1"/>
  <c r="V25" i="3" a="1"/>
  <c r="V25" i="3" s="1"/>
  <c r="R25" i="3" a="1"/>
  <c r="R25" i="3" s="1"/>
  <c r="L25" i="3" a="1"/>
  <c r="L25" i="3" s="1"/>
  <c r="I25" i="3" a="1"/>
  <c r="I25" i="3" s="1"/>
  <c r="C25" i="3" a="1"/>
  <c r="C25" i="3" s="1"/>
  <c r="U24" i="3" a="1"/>
  <c r="U24" i="3" s="1"/>
  <c r="O24" i="3" a="1"/>
  <c r="O24" i="3" s="1"/>
  <c r="K24" i="3" a="1"/>
  <c r="K24" i="3" s="1"/>
  <c r="E24" i="3" a="1"/>
  <c r="E24" i="3" s="1"/>
  <c r="B24" i="3" a="1"/>
  <c r="B24" i="3" s="1"/>
  <c r="T21" i="3" a="1"/>
  <c r="T21" i="3" s="1"/>
  <c r="P21" i="3" a="1"/>
  <c r="P21" i="3" s="1"/>
  <c r="J21" i="3" a="1"/>
  <c r="J21" i="3" s="1"/>
  <c r="F21" i="3" a="1"/>
  <c r="F21" i="3" s="1"/>
  <c r="V20" i="3" a="1"/>
  <c r="V20" i="3" s="1"/>
  <c r="R20" i="3" a="1"/>
  <c r="R20" i="3" s="1"/>
  <c r="L20" i="3" a="1"/>
  <c r="L20" i="3" s="1"/>
  <c r="I20" i="3" a="1"/>
  <c r="I20" i="3" s="1"/>
  <c r="P28" i="3" a="1"/>
  <c r="P28" i="3" s="1"/>
  <c r="F27" i="3" a="1"/>
  <c r="F27" i="3" s="1"/>
  <c r="V26" i="3" a="1"/>
  <c r="V26" i="3" s="1"/>
  <c r="I26" i="3" a="1"/>
  <c r="I26" i="3" s="1"/>
  <c r="C26" i="3" a="1"/>
  <c r="C26" i="3" s="1"/>
  <c r="K25" i="3" a="1"/>
  <c r="K25" i="3" s="1"/>
  <c r="E25" i="3" a="1"/>
  <c r="E25" i="3" s="1"/>
  <c r="N24" i="3" a="1"/>
  <c r="N24" i="3" s="1"/>
  <c r="H24" i="3" a="1"/>
  <c r="H24" i="3" s="1"/>
  <c r="R21" i="3" a="1"/>
  <c r="R21" i="3" s="1"/>
  <c r="L21" i="3" a="1"/>
  <c r="L21" i="3" s="1"/>
  <c r="U20" i="3" a="1"/>
  <c r="U20" i="3" s="1"/>
  <c r="O20" i="3" a="1"/>
  <c r="O20" i="3" s="1"/>
  <c r="D20" i="3" a="1"/>
  <c r="D20" i="3" s="1"/>
  <c r="U19" i="3" a="1"/>
  <c r="U19" i="3" s="1"/>
  <c r="Q19" i="3" a="1"/>
  <c r="Q19" i="3" s="1"/>
  <c r="D19" i="3" a="1"/>
  <c r="D19" i="3" s="1"/>
  <c r="V18" i="3" a="1"/>
  <c r="V18" i="3" s="1"/>
  <c r="Q18" i="3" a="1"/>
  <c r="Q18" i="3" s="1"/>
  <c r="I18" i="3" a="1"/>
  <c r="I18" i="3" s="1"/>
  <c r="D18" i="3" a="1"/>
  <c r="D18" i="3" s="1"/>
  <c r="V17" i="3" a="1"/>
  <c r="V17" i="3" s="1"/>
  <c r="N17" i="3" a="1"/>
  <c r="N17" i="3" s="1"/>
  <c r="H17" i="3" a="1"/>
  <c r="H17" i="3" s="1"/>
  <c r="D17" i="3" a="1"/>
  <c r="D17" i="3" s="1"/>
  <c r="V14" i="3" a="1"/>
  <c r="V14" i="3" s="1"/>
  <c r="R14" i="3" a="1"/>
  <c r="R14" i="3" s="1"/>
  <c r="L14" i="3" a="1"/>
  <c r="L14" i="3" s="1"/>
  <c r="I14" i="3" a="1"/>
  <c r="I14" i="3" s="1"/>
  <c r="C14" i="3" a="1"/>
  <c r="C14" i="3" s="1"/>
  <c r="U13" i="3" a="1"/>
  <c r="U13" i="3" s="1"/>
  <c r="O13" i="3" a="1"/>
  <c r="O13" i="3" s="1"/>
  <c r="K13" i="3" a="1"/>
  <c r="K13" i="3" s="1"/>
  <c r="U7" i="3" a="1"/>
  <c r="U7" i="3" s="1"/>
  <c r="R7" i="3" a="1"/>
  <c r="R7" i="3" s="1"/>
  <c r="P7" i="3" a="1"/>
  <c r="P7" i="3" s="1"/>
  <c r="V27" i="3" a="1"/>
  <c r="V27" i="3" s="1"/>
  <c r="L27" i="3" a="1"/>
  <c r="L27" i="3" s="1"/>
  <c r="U26" i="3" a="1"/>
  <c r="U26" i="3" s="1"/>
  <c r="O26" i="3" a="1"/>
  <c r="O26" i="3" s="1"/>
  <c r="B26" i="3" a="1"/>
  <c r="B26" i="3" s="1"/>
  <c r="Q25" i="3" a="1"/>
  <c r="Q25" i="3" s="1"/>
  <c r="D25" i="3" a="1"/>
  <c r="D25" i="3" s="1"/>
  <c r="T24" i="3" a="1"/>
  <c r="T24" i="3" s="1"/>
  <c r="F24" i="3" a="1"/>
  <c r="F24" i="3" s="1"/>
  <c r="K21" i="3" a="1"/>
  <c r="K21" i="3" s="1"/>
  <c r="E21" i="3" a="1"/>
  <c r="E21" i="3" s="1"/>
  <c r="N20" i="3" a="1"/>
  <c r="N20" i="3" s="1"/>
  <c r="H20" i="3" a="1"/>
  <c r="H20" i="3" s="1"/>
  <c r="C20" i="3" a="1"/>
  <c r="C20" i="3" s="1"/>
  <c r="P19" i="3" a="1"/>
  <c r="P19" i="3" s="1"/>
  <c r="K19" i="3" a="1"/>
  <c r="K19" i="3" s="1"/>
  <c r="H19" i="3" a="1"/>
  <c r="H19" i="3" s="1"/>
  <c r="P18" i="3" a="1"/>
  <c r="P18" i="3" s="1"/>
  <c r="L18" i="3" a="1"/>
  <c r="L18" i="3" s="1"/>
  <c r="H18" i="3" a="1"/>
  <c r="H18" i="3" s="1"/>
  <c r="U17" i="3" a="1"/>
  <c r="U17" i="3" s="1"/>
  <c r="P17" i="3" a="1"/>
  <c r="P17" i="3" s="1"/>
  <c r="J17" i="3" a="1"/>
  <c r="J17" i="3" s="1"/>
  <c r="F17" i="3" a="1"/>
  <c r="F17" i="3" s="1"/>
  <c r="U14" i="3" a="1"/>
  <c r="U14" i="3" s="1"/>
  <c r="O14" i="3" a="1"/>
  <c r="O14" i="3" s="1"/>
  <c r="K14" i="3" a="1"/>
  <c r="K14" i="3" s="1"/>
  <c r="E14" i="3" a="1"/>
  <c r="E14" i="3" s="1"/>
  <c r="B14" i="3" a="1"/>
  <c r="B14" i="3" s="1"/>
  <c r="Q13" i="3" a="1"/>
  <c r="Q13" i="3" s="1"/>
  <c r="N13" i="3" a="1"/>
  <c r="N13" i="3" s="1"/>
  <c r="H13" i="3" a="1"/>
  <c r="H13" i="3" s="1"/>
  <c r="E13" i="3" a="1"/>
  <c r="E13" i="3" s="1"/>
  <c r="C13" i="3" a="1"/>
  <c r="C13" i="3" s="1"/>
  <c r="V12" i="3" a="1"/>
  <c r="V12" i="3" s="1"/>
  <c r="T12" i="3" a="1"/>
  <c r="T12" i="3" s="1"/>
  <c r="Q12" i="3" a="1"/>
  <c r="Q12" i="3" s="1"/>
  <c r="J28" i="3" a="1"/>
  <c r="J28" i="3" s="1"/>
  <c r="R27" i="3" a="1"/>
  <c r="R27" i="3" s="1"/>
  <c r="J27" i="3" a="1"/>
  <c r="J27" i="3" s="1"/>
  <c r="R26" i="3" a="1"/>
  <c r="R26" i="3" s="1"/>
  <c r="L26" i="3" a="1"/>
  <c r="L26" i="3" s="1"/>
  <c r="U25" i="3" a="1"/>
  <c r="U25" i="3" s="1"/>
  <c r="O25" i="3" a="1"/>
  <c r="O25" i="3" s="1"/>
  <c r="B25" i="3" a="1"/>
  <c r="B25" i="3" s="1"/>
  <c r="Q24" i="3" a="1"/>
  <c r="Q24" i="3" s="1"/>
  <c r="D24" i="3" a="1"/>
  <c r="D24" i="3" s="1"/>
  <c r="V21" i="3" a="1"/>
  <c r="V21" i="3" s="1"/>
  <c r="I21" i="3" a="1"/>
  <c r="I21" i="3" s="1"/>
  <c r="C21" i="3" a="1"/>
  <c r="C21" i="3" s="1"/>
  <c r="K20" i="3" a="1"/>
  <c r="K20" i="3" s="1"/>
  <c r="B20" i="3" a="1"/>
  <c r="B20" i="3" s="1"/>
  <c r="T19" i="3" a="1"/>
  <c r="T19" i="3" s="1"/>
  <c r="O19" i="3" a="1"/>
  <c r="O19" i="3" s="1"/>
  <c r="F19" i="3" a="1"/>
  <c r="F19" i="3" s="1"/>
  <c r="B19" i="3" a="1"/>
  <c r="B19" i="3" s="1"/>
  <c r="T18" i="3" a="1"/>
  <c r="T18" i="3" s="1"/>
  <c r="F18" i="3" a="1"/>
  <c r="F18" i="3" s="1"/>
  <c r="C18" i="3" a="1"/>
  <c r="C18" i="3" s="1"/>
  <c r="T17" i="3" a="1"/>
  <c r="T17" i="3" s="1"/>
  <c r="L17" i="3" a="1"/>
  <c r="L17" i="3" s="1"/>
  <c r="I17" i="3" a="1"/>
  <c r="I17" i="3" s="1"/>
  <c r="C17" i="3" a="1"/>
  <c r="C17" i="3" s="1"/>
  <c r="Q14" i="3" a="1"/>
  <c r="Q14" i="3" s="1"/>
  <c r="N14" i="3" a="1"/>
  <c r="N14" i="3" s="1"/>
  <c r="H14" i="3" a="1"/>
  <c r="H14" i="3" s="1"/>
  <c r="D14" i="3" a="1"/>
  <c r="D14" i="3" s="1"/>
  <c r="T13" i="3" a="1"/>
  <c r="T13" i="3" s="1"/>
  <c r="F28" i="3" a="1"/>
  <c r="F28" i="3" s="1"/>
  <c r="I27" i="3" a="1"/>
  <c r="I27" i="3" s="1"/>
  <c r="C27" i="3" a="1"/>
  <c r="C27" i="3" s="1"/>
  <c r="K26" i="3" a="1"/>
  <c r="K26" i="3" s="1"/>
  <c r="E26" i="3" a="1"/>
  <c r="E26" i="3" s="1"/>
  <c r="N25" i="3" a="1"/>
  <c r="N25" i="3" s="1"/>
  <c r="H25" i="3" a="1"/>
  <c r="H25" i="3" s="1"/>
  <c r="P24" i="3" a="1"/>
  <c r="P24" i="3" s="1"/>
  <c r="J24" i="3" a="1"/>
  <c r="J24" i="3" s="1"/>
  <c r="U21" i="3" a="1"/>
  <c r="U21" i="3" s="1"/>
  <c r="O21" i="3" a="1"/>
  <c r="O21" i="3" s="1"/>
  <c r="B21" i="3" a="1"/>
  <c r="B21" i="3" s="1"/>
  <c r="Q20" i="3" a="1"/>
  <c r="Q20" i="3" s="1"/>
  <c r="E20" i="3" a="1"/>
  <c r="E20" i="3" s="1"/>
  <c r="N19" i="3" a="1"/>
  <c r="N19" i="3" s="1"/>
  <c r="J19" i="3" a="1"/>
  <c r="J19" i="3" s="1"/>
  <c r="E19" i="3" a="1"/>
  <c r="E19" i="3" s="1"/>
  <c r="R18" i="3" a="1"/>
  <c r="R18" i="3" s="1"/>
  <c r="N18" i="3" a="1"/>
  <c r="N18" i="3" s="1"/>
  <c r="J18" i="3" a="1"/>
  <c r="J18" i="3" s="1"/>
  <c r="R17" i="3" a="1"/>
  <c r="R17" i="3" s="1"/>
  <c r="O17" i="3" a="1"/>
  <c r="O17" i="3" s="1"/>
  <c r="K17" i="3" a="1"/>
  <c r="K17" i="3" s="1"/>
  <c r="E17" i="3" a="1"/>
  <c r="E17" i="3" s="1"/>
  <c r="B17" i="3" a="1"/>
  <c r="B17" i="3" s="1"/>
  <c r="T14" i="3" a="1"/>
  <c r="T14" i="3" s="1"/>
  <c r="P14" i="3" a="1"/>
  <c r="P14" i="3" s="1"/>
  <c r="J14" i="3" a="1"/>
  <c r="J14" i="3" s="1"/>
  <c r="F14" i="3" a="1"/>
  <c r="F14" i="3" s="1"/>
  <c r="I13" i="3" a="1"/>
  <c r="I13" i="3" s="1"/>
  <c r="D13" i="3" a="1"/>
  <c r="D13" i="3" s="1"/>
  <c r="U12" i="3" a="1"/>
  <c r="U12" i="3" s="1"/>
  <c r="P12" i="3" a="1"/>
  <c r="P12" i="3" s="1"/>
  <c r="L12" i="3" a="1"/>
  <c r="L12" i="3" s="1"/>
  <c r="F12" i="3" a="1"/>
  <c r="F12" i="3" s="1"/>
  <c r="C12" i="3" a="1"/>
  <c r="C12" i="3" s="1"/>
  <c r="R11" i="3" a="1"/>
  <c r="R11" i="3" s="1"/>
  <c r="O11" i="3" a="1"/>
  <c r="O11" i="3" s="1"/>
  <c r="I11" i="3" a="1"/>
  <c r="I11" i="3" s="1"/>
  <c r="E11" i="3" a="1"/>
  <c r="E11" i="3" s="1"/>
  <c r="U10" i="3" a="1"/>
  <c r="U10" i="3" s="1"/>
  <c r="Q10" i="3" a="1"/>
  <c r="Q10" i="3" s="1"/>
  <c r="K10" i="3" a="1"/>
  <c r="K10" i="3" s="1"/>
  <c r="H10" i="3" a="1"/>
  <c r="H10" i="3" s="1"/>
  <c r="B10" i="3" a="1"/>
  <c r="B10" i="3" s="1"/>
  <c r="T8" i="3"/>
  <c r="T7" i="3" a="1"/>
  <c r="T7" i="3" s="1"/>
  <c r="N7" i="3" a="1"/>
  <c r="N7" i="3" s="1"/>
  <c r="K7" i="3" a="1"/>
  <c r="K7" i="3" s="1"/>
  <c r="I7" i="3" a="1"/>
  <c r="I7" i="3" s="1"/>
  <c r="F7" i="3" a="1"/>
  <c r="F7" i="3" s="1"/>
  <c r="D7" i="3" a="1"/>
  <c r="D7" i="3" s="1"/>
  <c r="B7" i="3" a="1"/>
  <c r="B7" i="3" s="1"/>
  <c r="V13" i="3" a="1"/>
  <c r="V13" i="3" s="1"/>
  <c r="O12" i="3" a="1"/>
  <c r="O12" i="3" s="1"/>
  <c r="I12" i="3" a="1"/>
  <c r="I12" i="3" s="1"/>
  <c r="E12" i="3" a="1"/>
  <c r="E12" i="3" s="1"/>
  <c r="U11" i="3" a="1"/>
  <c r="U11" i="3" s="1"/>
  <c r="Q11" i="3" a="1"/>
  <c r="Q11" i="3" s="1"/>
  <c r="K11" i="3" a="1"/>
  <c r="K11" i="3" s="1"/>
  <c r="H11" i="3" a="1"/>
  <c r="H11" i="3" s="1"/>
  <c r="B11" i="3" a="1"/>
  <c r="B11" i="3" s="1"/>
  <c r="T10" i="3" a="1"/>
  <c r="T10" i="3" s="1"/>
  <c r="N10" i="3" a="1"/>
  <c r="N10" i="3" s="1"/>
  <c r="J10" i="3" a="1"/>
  <c r="J10" i="3" s="1"/>
  <c r="D10" i="3" a="1"/>
  <c r="D10" i="3" s="1"/>
  <c r="V7" i="3" a="1"/>
  <c r="V7" i="3" s="1"/>
  <c r="R13" i="3" a="1"/>
  <c r="R13" i="3" s="1"/>
  <c r="L13" i="3" a="1"/>
  <c r="L13" i="3" s="1"/>
  <c r="F13" i="3" a="1"/>
  <c r="F13" i="3" s="1"/>
  <c r="B13" i="3" a="1"/>
  <c r="B13" i="3" s="1"/>
  <c r="R12" i="3" a="1"/>
  <c r="R12" i="3" s="1"/>
  <c r="K12" i="3" a="1"/>
  <c r="K12" i="3" s="1"/>
  <c r="H12" i="3" a="1"/>
  <c r="H12" i="3" s="1"/>
  <c r="B12" i="3" a="1"/>
  <c r="B12" i="3" s="1"/>
  <c r="T11" i="3" a="1"/>
  <c r="T11" i="3" s="1"/>
  <c r="N11" i="3" a="1"/>
  <c r="N11" i="3" s="1"/>
  <c r="J11" i="3" a="1"/>
  <c r="J11" i="3" s="1"/>
  <c r="D11" i="3" a="1"/>
  <c r="D11" i="3" s="1"/>
  <c r="V10" i="3" a="1"/>
  <c r="V10" i="3" s="1"/>
  <c r="P10" i="3" a="1"/>
  <c r="P10" i="3" s="1"/>
  <c r="L10" i="3" a="1"/>
  <c r="L10" i="3" s="1"/>
  <c r="F10" i="3" a="1"/>
  <c r="F10" i="3" s="1"/>
  <c r="C10" i="3" a="1"/>
  <c r="C10" i="3" s="1"/>
  <c r="O7" i="3" a="1"/>
  <c r="O7" i="3" s="1"/>
  <c r="L7" i="3" a="1"/>
  <c r="L7" i="3" s="1"/>
  <c r="J7" i="3" a="1"/>
  <c r="J7" i="3" s="1"/>
  <c r="B3" i="3" a="1"/>
  <c r="B3" i="3" s="1"/>
  <c r="H3" i="3" a="1"/>
  <c r="H3" i="3" s="1"/>
  <c r="K3" i="3" a="1"/>
  <c r="K3" i="3" s="1"/>
  <c r="Q3" i="3" a="1"/>
  <c r="Q3" i="3" s="1"/>
  <c r="U3" i="3" a="1"/>
  <c r="U3" i="3" s="1"/>
  <c r="E4" i="3" a="1"/>
  <c r="E4" i="3" s="1"/>
  <c r="I4" i="3" a="1"/>
  <c r="I4" i="3" s="1"/>
  <c r="O4" i="3" a="1"/>
  <c r="O4" i="3" s="1"/>
  <c r="R4" i="3" a="1"/>
  <c r="R4" i="3" s="1"/>
  <c r="C5" i="3" a="1"/>
  <c r="C5" i="3" s="1"/>
  <c r="F5" i="3" a="1"/>
  <c r="F5" i="3" s="1"/>
  <c r="L5" i="3" a="1"/>
  <c r="L5" i="3" s="1"/>
  <c r="P5" i="3" a="1"/>
  <c r="P5" i="3" s="1"/>
  <c r="V5" i="3" a="1"/>
  <c r="V5" i="3" s="1"/>
  <c r="D6" i="3" a="1"/>
  <c r="D6" i="3" s="1"/>
  <c r="J6" i="3" a="1"/>
  <c r="J6" i="3" s="1"/>
  <c r="N6" i="3" a="1"/>
  <c r="N6" i="3" s="1"/>
  <c r="T6" i="3" a="1"/>
  <c r="T6" i="3" s="1"/>
  <c r="I10" i="3" a="1"/>
  <c r="I10" i="3" s="1"/>
  <c r="L11" i="3" a="1"/>
  <c r="L11" i="3" s="1"/>
  <c r="D12" i="3" a="1"/>
  <c r="D12" i="3" s="1"/>
  <c r="P13" i="3" a="1"/>
  <c r="P13" i="3" s="1"/>
  <c r="N23" i="3"/>
  <c r="H23" i="3"/>
  <c r="B23" i="3"/>
  <c r="AC4" i="1" l="1"/>
  <c r="AE4" i="1"/>
</calcChain>
</file>

<file path=xl/sharedStrings.xml><?xml version="1.0" encoding="utf-8"?>
<sst xmlns="http://schemas.openxmlformats.org/spreadsheetml/2006/main" count="273" uniqueCount="95">
  <si>
    <t>競技会名</t>
  </si>
  <si>
    <t>小学</t>
  </si>
  <si>
    <t>中学</t>
  </si>
  <si>
    <t>高校</t>
  </si>
  <si>
    <t>一般</t>
  </si>
  <si>
    <t>区分</t>
  </si>
  <si>
    <t>学校名・チーム名</t>
  </si>
  <si>
    <t>人数</t>
  </si>
  <si>
    <t>種目参加数</t>
  </si>
  <si>
    <t>種目参加料</t>
  </si>
  <si>
    <t>リレーチーム数</t>
  </si>
  <si>
    <t>リレー参加料</t>
  </si>
  <si>
    <t>合計</t>
  </si>
  <si>
    <t>責任者</t>
  </si>
  <si>
    <t>連絡先(TEL)</t>
  </si>
  <si>
    <t>No.</t>
  </si>
  <si>
    <t>登録番号</t>
  </si>
  <si>
    <t>姓</t>
  </si>
  <si>
    <t>名</t>
  </si>
  <si>
    <t>ﾌﾘｾｲ</t>
  </si>
  <si>
    <t>ﾌﾘﾒｲ</t>
  </si>
  <si>
    <t>学年</t>
  </si>
  <si>
    <t>性別</t>
  </si>
  <si>
    <t>種目１</t>
  </si>
  <si>
    <t>種目２</t>
  </si>
  <si>
    <t>種目３</t>
  </si>
  <si>
    <t>4x100mR</t>
  </si>
  <si>
    <t>男子A</t>
  </si>
  <si>
    <t>男子B</t>
  </si>
  <si>
    <t>男子C</t>
  </si>
  <si>
    <t>男子D</t>
  </si>
  <si>
    <t>男子E</t>
  </si>
  <si>
    <t>男子F</t>
  </si>
  <si>
    <t>女子A</t>
  </si>
  <si>
    <t>女子B</t>
  </si>
  <si>
    <t>女子C</t>
  </si>
  <si>
    <t>女子D</t>
  </si>
  <si>
    <t>女子E</t>
  </si>
  <si>
    <t>女子F</t>
  </si>
  <si>
    <t>クラス</t>
  </si>
  <si>
    <t>種目名</t>
  </si>
  <si>
    <t>男</t>
  </si>
  <si>
    <t>女</t>
  </si>
  <si>
    <t>小学1年男子</t>
  </si>
  <si>
    <t>80m</t>
  </si>
  <si>
    <t>200m</t>
  </si>
  <si>
    <t>小学2年男子</t>
  </si>
  <si>
    <t>小学3年男子</t>
  </si>
  <si>
    <t>100m</t>
  </si>
  <si>
    <t>400m</t>
  </si>
  <si>
    <t>走幅跳</t>
  </si>
  <si>
    <t>小学4年男子</t>
  </si>
  <si>
    <t>1000m</t>
  </si>
  <si>
    <t>小学5年男子</t>
  </si>
  <si>
    <t>小学6年男子</t>
  </si>
  <si>
    <t>中学1年男子</t>
  </si>
  <si>
    <t>1500m</t>
  </si>
  <si>
    <t>3000m</t>
  </si>
  <si>
    <t>走高跳</t>
  </si>
  <si>
    <t>砲丸投</t>
  </si>
  <si>
    <t>中学2年男子</t>
  </si>
  <si>
    <t>中学3年男子</t>
  </si>
  <si>
    <t>高校1年男子</t>
  </si>
  <si>
    <t>高校2年男子</t>
  </si>
  <si>
    <t>高校3年男子</t>
  </si>
  <si>
    <t>一般男子</t>
  </si>
  <si>
    <t>小学1年女子</t>
  </si>
  <si>
    <t>小学2年女子</t>
  </si>
  <si>
    <t>小学3年女子</t>
  </si>
  <si>
    <t>小学4年女子</t>
  </si>
  <si>
    <t>800m</t>
  </si>
  <si>
    <t>小学5年女子</t>
  </si>
  <si>
    <t>小学6年女子</t>
  </si>
  <si>
    <t>中学1年女子</t>
  </si>
  <si>
    <t>中学2年女子</t>
  </si>
  <si>
    <t>中学3年女子</t>
  </si>
  <si>
    <t>高校1年女子</t>
  </si>
  <si>
    <t>高校2年女子</t>
  </si>
  <si>
    <t>高校3年女子</t>
  </si>
  <si>
    <t>一般女子</t>
  </si>
  <si>
    <t>「=INDIRECT(TEXT($C3&amp;$I7,"@"))</t>
  </si>
  <si>
    <t xml:space="preserve"> </t>
  </si>
  <si>
    <t>4×100mR</t>
  </si>
  <si>
    <t>チーム名</t>
  </si>
  <si>
    <t>氏名</t>
  </si>
  <si>
    <t>ﾌﾘｶﾞﾅ</t>
  </si>
  <si>
    <t>種目1</t>
  </si>
  <si>
    <t>種目2</t>
  </si>
  <si>
    <t>種目3</t>
  </si>
  <si>
    <t>リレー</t>
  </si>
  <si>
    <t>[=IF(ISERROR(@))," ",(SMALL(@)))</t>
  </si>
  <si>
    <t>第22回 日向市陸上競技選手権大会・兼みやざき県総合スポーツ祭出場一次選考会</t>
    <phoneticPr fontId="12"/>
  </si>
  <si>
    <t>小・中・高・一般</t>
    <rPh sb="0" eb="1">
      <t>ショウ</t>
    </rPh>
    <rPh sb="2" eb="3">
      <t>チュウ</t>
    </rPh>
    <rPh sb="4" eb="5">
      <t>コウ</t>
    </rPh>
    <rPh sb="6" eb="8">
      <t>イッパン</t>
    </rPh>
    <phoneticPr fontId="12"/>
  </si>
  <si>
    <t xml:space="preserve">１人３００円、リレー１チーム５００円
</t>
    <rPh sb="1" eb="2">
      <t>ヒト</t>
    </rPh>
    <rPh sb="5" eb="6">
      <t>エン</t>
    </rPh>
    <rPh sb="17" eb="18">
      <t>エン</t>
    </rPh>
    <phoneticPr fontId="12"/>
  </si>
  <si>
    <t>令和5年10月21日開催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</si>
</sst>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rgb="FF000000"/>
      <name val="MS PGothic"/>
    </font>
    <font>
      <sz val="11"/>
      <color rgb="FFFF000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2"/>
      <color rgb="FF000000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sz val="11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name val="MS PGothic"/>
      <family val="3"/>
      <charset val="128"/>
    </font>
    <font>
      <b/>
      <sz val="9"/>
      <color rgb="FF222222"/>
      <name val="Arial"/>
      <family val="2"/>
    </font>
    <font>
      <sz val="8"/>
      <color rgb="FF111111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E2EFD9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5" fontId="3" fillId="6" borderId="17" xfId="0" applyNumberFormat="1" applyFont="1" applyFill="1" applyBorder="1" applyAlignment="1">
      <alignment horizontal="center" vertical="center"/>
    </xf>
    <xf numFmtId="5" fontId="3" fillId="6" borderId="18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5" fontId="0" fillId="5" borderId="1" xfId="0" applyNumberFormat="1" applyFill="1" applyBorder="1" applyAlignment="1">
      <alignment vertical="center"/>
    </xf>
    <xf numFmtId="5" fontId="0" fillId="2" borderId="1" xfId="0" applyNumberFormat="1" applyFill="1" applyBorder="1" applyAlignment="1">
      <alignment vertical="center"/>
    </xf>
    <xf numFmtId="5" fontId="0" fillId="7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vertical="center"/>
    </xf>
    <xf numFmtId="0" fontId="3" fillId="8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3" fillId="8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11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9" borderId="1" xfId="0" applyFill="1" applyBorder="1" applyAlignment="1">
      <alignment vertical="center"/>
    </xf>
    <xf numFmtId="0" fontId="13" fillId="0" borderId="44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6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9" fillId="8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8" borderId="20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O8" sqref="O8"/>
    </sheetView>
  </sheetViews>
  <sheetFormatPr defaultColWidth="14.33203125" defaultRowHeight="15" customHeight="1" outlineLevelCol="1"/>
  <cols>
    <col min="1" max="1" width="3.6640625" customWidth="1"/>
    <col min="2" max="2" width="6.6640625" customWidth="1"/>
    <col min="3" max="4" width="10.6640625" customWidth="1"/>
    <col min="5" max="6" width="8.6640625" customWidth="1"/>
    <col min="7" max="8" width="5.6640625" customWidth="1"/>
    <col min="9" max="9" width="13.6640625" customWidth="1"/>
    <col min="10" max="10" width="10.6640625" customWidth="1"/>
    <col min="11" max="11" width="13.6640625" customWidth="1"/>
    <col min="12" max="12" width="10.6640625" customWidth="1"/>
    <col min="13" max="13" width="13.6640625" customWidth="1"/>
    <col min="14" max="15" width="10.6640625" customWidth="1"/>
    <col min="16" max="16" width="15.6640625" customWidth="1"/>
    <col min="17" max="17" width="7.77734375" hidden="1" customWidth="1" outlineLevel="1"/>
    <col min="18" max="18" width="3.88671875" hidden="1" customWidth="1" outlineLevel="1"/>
    <col min="19" max="19" width="5.109375" hidden="1" customWidth="1" outlineLevel="1"/>
    <col min="20" max="20" width="9.6640625" hidden="1" customWidth="1" outlineLevel="1"/>
    <col min="21" max="21" width="12.33203125" hidden="1" customWidth="1" outlineLevel="1"/>
    <col min="22" max="22" width="9.77734375" hidden="1" customWidth="1" outlineLevel="1"/>
    <col min="23" max="23" width="5.77734375" hidden="1" customWidth="1" outlineLevel="1"/>
    <col min="24" max="24" width="10.109375" hidden="1" customWidth="1" outlineLevel="1"/>
    <col min="25" max="25" width="8.44140625" hidden="1" customWidth="1" outlineLevel="1"/>
    <col min="26" max="27" width="8" hidden="1" customWidth="1" outlineLevel="1"/>
    <col min="28" max="28" width="7.5546875" hidden="1" customWidth="1" outlineLevel="1"/>
    <col min="29" max="29" width="10.88671875" hidden="1" customWidth="1" outlineLevel="1"/>
    <col min="30" max="30" width="9.33203125" hidden="1" customWidth="1" outlineLevel="1"/>
    <col min="31" max="31" width="7.77734375" hidden="1" customWidth="1" outlineLevel="1"/>
    <col min="32" max="32" width="9" customWidth="1" collapsed="1"/>
    <col min="33" max="35" width="8.77734375" customWidth="1"/>
  </cols>
  <sheetData>
    <row r="1" spans="1:31" ht="18" customHeight="1" thickBot="1">
      <c r="B1" s="1"/>
      <c r="C1" s="2"/>
      <c r="E1" s="61"/>
      <c r="F1" s="3"/>
      <c r="G1" s="4"/>
      <c r="H1" s="4"/>
      <c r="I1" s="62" t="s">
        <v>93</v>
      </c>
      <c r="J1" s="63"/>
      <c r="K1" s="63"/>
      <c r="L1" s="63"/>
      <c r="M1" s="63"/>
      <c r="N1" s="63"/>
      <c r="O1" s="63"/>
    </row>
    <row r="2" spans="1:31" ht="24.75" customHeight="1" thickBot="1">
      <c r="A2" s="5" t="s">
        <v>0</v>
      </c>
      <c r="B2" s="6"/>
      <c r="C2" s="68" t="s">
        <v>91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4" t="s">
        <v>94</v>
      </c>
      <c r="O2" s="65"/>
      <c r="Q2">
        <f>COUNTA(J8:J57)</f>
        <v>0</v>
      </c>
      <c r="R2">
        <f>COUNTA(L8:L57)</f>
        <v>0</v>
      </c>
      <c r="S2">
        <f>COUNTA(N8:N57)</f>
        <v>0</v>
      </c>
      <c r="T2" t="s">
        <v>1</v>
      </c>
      <c r="U2" t="s">
        <v>2</v>
      </c>
      <c r="V2" t="s">
        <v>3</v>
      </c>
      <c r="W2" t="s">
        <v>4</v>
      </c>
      <c r="X2">
        <f>COUNTIF(O8:O57,"男子A")</f>
        <v>0</v>
      </c>
      <c r="Y2">
        <f>COUNTIF(O8:O57,"男子D")</f>
        <v>0</v>
      </c>
      <c r="Z2">
        <f>COUNTIF(O8:O57,"女子A")</f>
        <v>0</v>
      </c>
      <c r="AA2">
        <f>COUNTIF(O8:O57,"女子D")</f>
        <v>0</v>
      </c>
    </row>
    <row r="3" spans="1:31" ht="19.5" customHeight="1">
      <c r="A3" s="81" t="s">
        <v>5</v>
      </c>
      <c r="B3" s="78"/>
      <c r="C3" s="85" t="s">
        <v>92</v>
      </c>
      <c r="D3" s="86"/>
      <c r="E3" s="79" t="s">
        <v>6</v>
      </c>
      <c r="F3" s="78"/>
      <c r="G3" s="76"/>
      <c r="H3" s="77"/>
      <c r="I3" s="78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8" t="s">
        <v>12</v>
      </c>
      <c r="T3">
        <v>300</v>
      </c>
      <c r="U3">
        <v>400</v>
      </c>
      <c r="V3">
        <v>500</v>
      </c>
      <c r="W3">
        <v>600</v>
      </c>
      <c r="X3">
        <f>COUNTIF(O8:O57,"男子B")</f>
        <v>0</v>
      </c>
      <c r="Y3">
        <f>COUNTIF(O8:O57,"男子E")</f>
        <v>0</v>
      </c>
      <c r="Z3">
        <f>COUNTIF(O8:O57,"女子B")</f>
        <v>0</v>
      </c>
      <c r="AA3">
        <f>COUNTIF(O8:O57,"女子E")</f>
        <v>0</v>
      </c>
    </row>
    <row r="4" spans="1:31" ht="19.5" customHeight="1" thickBot="1">
      <c r="A4" s="84" t="s">
        <v>13</v>
      </c>
      <c r="B4" s="73"/>
      <c r="C4" s="74"/>
      <c r="D4" s="73"/>
      <c r="E4" s="72" t="s">
        <v>14</v>
      </c>
      <c r="F4" s="73"/>
      <c r="G4" s="74"/>
      <c r="H4" s="75"/>
      <c r="I4" s="73"/>
      <c r="J4" s="9"/>
      <c r="K4" s="9"/>
      <c r="L4" s="10"/>
      <c r="M4" s="9"/>
      <c r="N4" s="10"/>
      <c r="O4" s="11"/>
      <c r="Q4">
        <f>COUNTA(C8:C57)</f>
        <v>0</v>
      </c>
      <c r="R4" s="12">
        <f>SUMIF(Q2:S2,"&lt;&gt;0")</f>
        <v>0</v>
      </c>
      <c r="U4" s="13" t="str">
        <f>IF(COUNTIF(T2:W3,#REF!),HLOOKUP(#REF!,T2:W3,2,FALSE),"0")</f>
        <v>0</v>
      </c>
      <c r="V4" s="14">
        <f>R4*U4</f>
        <v>0</v>
      </c>
      <c r="X4">
        <f>COUNTIF(O8:O57,"男子C")</f>
        <v>0</v>
      </c>
      <c r="Y4">
        <f>COUNTIF(O8:O57,"男子F")</f>
        <v>0</v>
      </c>
      <c r="Z4">
        <f>COUNTIF(O8:O57,"女子C")</f>
        <v>0</v>
      </c>
      <c r="AA4">
        <f>COUNTIF(O8:O57,"女子F")</f>
        <v>0</v>
      </c>
      <c r="AB4" s="12">
        <f>COUNTIF(X2:AA4,"&lt;&gt;0")</f>
        <v>0</v>
      </c>
      <c r="AC4" s="15">
        <f>AB4*1000</f>
        <v>0</v>
      </c>
      <c r="AD4" s="15"/>
      <c r="AE4" s="16">
        <f>SUM(V4,AC4)</f>
        <v>0</v>
      </c>
    </row>
    <row r="5" spans="1:31" ht="7.5" customHeight="1">
      <c r="G5" s="4"/>
      <c r="H5" s="4"/>
      <c r="I5" s="4"/>
      <c r="J5" s="17"/>
      <c r="K5" s="17"/>
      <c r="L5" s="17"/>
      <c r="M5" s="17"/>
      <c r="N5" s="17"/>
      <c r="O5" s="17"/>
    </row>
    <row r="6" spans="1:31" ht="12.75" customHeight="1">
      <c r="A6" s="82" t="s">
        <v>15</v>
      </c>
      <c r="B6" s="70" t="s">
        <v>16</v>
      </c>
      <c r="C6" s="70" t="s">
        <v>17</v>
      </c>
      <c r="D6" s="70" t="s">
        <v>18</v>
      </c>
      <c r="E6" s="70" t="s">
        <v>19</v>
      </c>
      <c r="F6" s="70" t="s">
        <v>20</v>
      </c>
      <c r="G6" s="70" t="s">
        <v>21</v>
      </c>
      <c r="H6" s="70" t="s">
        <v>22</v>
      </c>
      <c r="I6" s="80" t="s">
        <v>23</v>
      </c>
      <c r="J6" s="67"/>
      <c r="K6" s="80" t="s">
        <v>24</v>
      </c>
      <c r="L6" s="67"/>
      <c r="M6" s="66" t="s">
        <v>25</v>
      </c>
      <c r="N6" s="67"/>
      <c r="O6" s="18" t="s">
        <v>26</v>
      </c>
      <c r="Q6" s="19"/>
      <c r="R6" s="20" t="s">
        <v>27</v>
      </c>
      <c r="S6" s="20" t="s">
        <v>28</v>
      </c>
      <c r="T6" s="20" t="s">
        <v>29</v>
      </c>
      <c r="U6" s="20" t="s">
        <v>30</v>
      </c>
      <c r="V6" s="20" t="s">
        <v>31</v>
      </c>
      <c r="W6" s="20" t="s">
        <v>32</v>
      </c>
      <c r="X6" s="20" t="s">
        <v>33</v>
      </c>
      <c r="Y6" s="20" t="s">
        <v>34</v>
      </c>
      <c r="Z6" s="20" t="s">
        <v>35</v>
      </c>
      <c r="AA6" s="20" t="s">
        <v>36</v>
      </c>
      <c r="AB6" s="20" t="s">
        <v>37</v>
      </c>
      <c r="AC6" s="20" t="s">
        <v>38</v>
      </c>
      <c r="AD6" s="20"/>
      <c r="AE6" s="21"/>
    </row>
    <row r="7" spans="1:31" ht="12.75" customHeight="1">
      <c r="A7" s="83"/>
      <c r="B7" s="71"/>
      <c r="C7" s="71"/>
      <c r="D7" s="71"/>
      <c r="E7" s="71"/>
      <c r="F7" s="71"/>
      <c r="G7" s="71"/>
      <c r="H7" s="71"/>
      <c r="I7" s="22" t="s">
        <v>39</v>
      </c>
      <c r="J7" s="22" t="s">
        <v>40</v>
      </c>
      <c r="K7" s="22" t="s">
        <v>39</v>
      </c>
      <c r="L7" s="22" t="s">
        <v>40</v>
      </c>
      <c r="M7" s="22" t="s">
        <v>39</v>
      </c>
      <c r="N7" s="22" t="s">
        <v>40</v>
      </c>
      <c r="O7" s="23" t="s">
        <v>39</v>
      </c>
      <c r="Q7" s="24"/>
      <c r="R7" t="s">
        <v>21</v>
      </c>
      <c r="AE7" s="25"/>
    </row>
    <row r="8" spans="1:31" ht="16.5" customHeight="1">
      <c r="A8" s="26">
        <v>1</v>
      </c>
      <c r="B8" s="27"/>
      <c r="C8" s="28"/>
      <c r="D8" s="29"/>
      <c r="E8" s="29"/>
      <c r="F8" s="29"/>
      <c r="G8" s="30"/>
      <c r="H8" s="30"/>
      <c r="I8" s="30"/>
      <c r="J8" s="30"/>
      <c r="K8" s="30"/>
      <c r="L8" s="30"/>
      <c r="M8" s="30"/>
      <c r="N8" s="30"/>
      <c r="O8" s="31"/>
      <c r="Q8" s="24" t="s">
        <v>1</v>
      </c>
      <c r="R8">
        <v>1</v>
      </c>
      <c r="S8" t="s">
        <v>41</v>
      </c>
      <c r="T8" t="s">
        <v>42</v>
      </c>
      <c r="V8" t="s">
        <v>43</v>
      </c>
      <c r="X8" t="s">
        <v>44</v>
      </c>
      <c r="Y8" t="s">
        <v>45</v>
      </c>
      <c r="AE8" s="25"/>
    </row>
    <row r="9" spans="1:31" ht="16.5" customHeight="1">
      <c r="A9" s="32">
        <v>2</v>
      </c>
      <c r="B9" s="27"/>
      <c r="C9" s="28"/>
      <c r="D9" s="29"/>
      <c r="E9" s="29"/>
      <c r="F9" s="29"/>
      <c r="G9" s="30"/>
      <c r="H9" s="30"/>
      <c r="I9" s="30"/>
      <c r="J9" s="30"/>
      <c r="K9" s="30"/>
      <c r="L9" s="30"/>
      <c r="M9" s="30"/>
      <c r="N9" s="30"/>
      <c r="O9" s="31"/>
      <c r="Q9" s="24" t="s">
        <v>2</v>
      </c>
      <c r="R9">
        <v>2</v>
      </c>
      <c r="S9" t="s">
        <v>41</v>
      </c>
      <c r="T9" t="s">
        <v>42</v>
      </c>
      <c r="V9" t="s">
        <v>46</v>
      </c>
      <c r="X9" t="s">
        <v>44</v>
      </c>
      <c r="Y9" t="s">
        <v>45</v>
      </c>
      <c r="AE9" s="25"/>
    </row>
    <row r="10" spans="1:31" ht="16.5" customHeight="1">
      <c r="A10" s="32">
        <v>3</v>
      </c>
      <c r="B10" s="27"/>
      <c r="C10" s="28"/>
      <c r="D10" s="29"/>
      <c r="E10" s="29"/>
      <c r="F10" s="29"/>
      <c r="G10" s="30"/>
      <c r="H10" s="30"/>
      <c r="I10" s="30"/>
      <c r="J10" s="30"/>
      <c r="K10" s="30"/>
      <c r="L10" s="30"/>
      <c r="M10" s="30"/>
      <c r="N10" s="30"/>
      <c r="O10" s="31"/>
      <c r="Q10" s="24" t="s">
        <v>3</v>
      </c>
      <c r="R10">
        <v>3</v>
      </c>
      <c r="S10" t="s">
        <v>41</v>
      </c>
      <c r="T10" t="s">
        <v>42</v>
      </c>
      <c r="V10" t="s">
        <v>47</v>
      </c>
      <c r="X10" t="s">
        <v>48</v>
      </c>
      <c r="Y10" t="s">
        <v>45</v>
      </c>
      <c r="Z10" t="s">
        <v>49</v>
      </c>
      <c r="AA10" t="s">
        <v>50</v>
      </c>
      <c r="AE10" s="25"/>
    </row>
    <row r="11" spans="1:31" ht="16.5" customHeight="1">
      <c r="A11" s="32">
        <v>4</v>
      </c>
      <c r="B11" s="27"/>
      <c r="C11" s="28"/>
      <c r="D11" s="29"/>
      <c r="E11" s="29"/>
      <c r="F11" s="29"/>
      <c r="G11" s="30"/>
      <c r="H11" s="30"/>
      <c r="I11" s="30"/>
      <c r="J11" s="30"/>
      <c r="K11" s="30"/>
      <c r="L11" s="30"/>
      <c r="M11" s="30"/>
      <c r="N11" s="30"/>
      <c r="O11" s="31"/>
      <c r="Q11" s="24" t="s">
        <v>4</v>
      </c>
      <c r="R11">
        <v>4</v>
      </c>
      <c r="S11" t="s">
        <v>41</v>
      </c>
      <c r="T11" t="s">
        <v>42</v>
      </c>
      <c r="V11" t="s">
        <v>51</v>
      </c>
      <c r="X11" t="s">
        <v>48</v>
      </c>
      <c r="Y11" t="s">
        <v>45</v>
      </c>
      <c r="Z11" t="s">
        <v>52</v>
      </c>
      <c r="AA11" t="s">
        <v>50</v>
      </c>
      <c r="AE11" s="25"/>
    </row>
    <row r="12" spans="1:31" ht="16.5" customHeight="1">
      <c r="A12" s="32">
        <v>5</v>
      </c>
      <c r="B12" s="27"/>
      <c r="C12" s="28"/>
      <c r="D12" s="29"/>
      <c r="E12" s="29"/>
      <c r="F12" s="29"/>
      <c r="G12" s="30"/>
      <c r="H12" s="30"/>
      <c r="I12" s="30"/>
      <c r="J12" s="30"/>
      <c r="K12" s="30"/>
      <c r="L12" s="30"/>
      <c r="M12" s="30"/>
      <c r="N12" s="30"/>
      <c r="O12" s="31"/>
      <c r="Q12" s="24"/>
      <c r="R12">
        <v>5</v>
      </c>
      <c r="S12" t="s">
        <v>41</v>
      </c>
      <c r="T12" t="s">
        <v>42</v>
      </c>
      <c r="V12" t="s">
        <v>53</v>
      </c>
      <c r="X12" t="s">
        <v>48</v>
      </c>
      <c r="Y12" t="s">
        <v>45</v>
      </c>
      <c r="Z12" t="s">
        <v>52</v>
      </c>
      <c r="AA12" t="s">
        <v>50</v>
      </c>
      <c r="AE12" s="25"/>
    </row>
    <row r="13" spans="1:31" ht="16.5" customHeight="1">
      <c r="A13" s="32">
        <v>6</v>
      </c>
      <c r="B13" s="27"/>
      <c r="C13" s="28"/>
      <c r="D13" s="2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1"/>
      <c r="Q13" s="24"/>
      <c r="R13">
        <v>6</v>
      </c>
      <c r="S13" t="s">
        <v>41</v>
      </c>
      <c r="T13" t="s">
        <v>42</v>
      </c>
      <c r="V13" t="s">
        <v>54</v>
      </c>
      <c r="X13" t="s">
        <v>48</v>
      </c>
      <c r="Y13" t="s">
        <v>45</v>
      </c>
      <c r="Z13" t="s">
        <v>52</v>
      </c>
      <c r="AA13" t="s">
        <v>50</v>
      </c>
      <c r="AE13" s="25"/>
    </row>
    <row r="14" spans="1:31" ht="16.5" customHeight="1">
      <c r="A14" s="32">
        <v>7</v>
      </c>
      <c r="B14" s="27"/>
      <c r="C14" s="28"/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1"/>
      <c r="Q14" s="24"/>
      <c r="R14">
        <v>1</v>
      </c>
      <c r="S14" t="s">
        <v>41</v>
      </c>
      <c r="T14" t="s">
        <v>42</v>
      </c>
      <c r="V14" t="s">
        <v>55</v>
      </c>
      <c r="X14" t="s">
        <v>48</v>
      </c>
      <c r="Y14" t="s">
        <v>45</v>
      </c>
      <c r="Z14" t="s">
        <v>56</v>
      </c>
      <c r="AA14" t="s">
        <v>57</v>
      </c>
      <c r="AB14" t="s">
        <v>50</v>
      </c>
      <c r="AC14" t="s">
        <v>58</v>
      </c>
      <c r="AD14" t="s">
        <v>59</v>
      </c>
    </row>
    <row r="15" spans="1:31" ht="16.5" customHeight="1">
      <c r="A15" s="32">
        <v>8</v>
      </c>
      <c r="B15" s="27"/>
      <c r="C15" s="28"/>
      <c r="D15" s="29"/>
      <c r="E15" s="29"/>
      <c r="F15" s="29"/>
      <c r="G15" s="30"/>
      <c r="H15" s="30"/>
      <c r="I15" s="30"/>
      <c r="J15" s="30"/>
      <c r="K15" s="30"/>
      <c r="L15" s="30"/>
      <c r="M15" s="30"/>
      <c r="N15" s="30"/>
      <c r="O15" s="31"/>
      <c r="Q15" s="24"/>
      <c r="R15">
        <v>2</v>
      </c>
      <c r="S15" t="s">
        <v>41</v>
      </c>
      <c r="T15" t="s">
        <v>42</v>
      </c>
      <c r="V15" t="s">
        <v>60</v>
      </c>
      <c r="X15" t="s">
        <v>48</v>
      </c>
      <c r="Y15" t="s">
        <v>45</v>
      </c>
      <c r="Z15" t="s">
        <v>56</v>
      </c>
      <c r="AA15" t="s">
        <v>57</v>
      </c>
      <c r="AB15" t="s">
        <v>50</v>
      </c>
      <c r="AC15" t="s">
        <v>58</v>
      </c>
      <c r="AD15" t="s">
        <v>59</v>
      </c>
    </row>
    <row r="16" spans="1:31" ht="16.5" customHeight="1">
      <c r="A16" s="32">
        <v>9</v>
      </c>
      <c r="B16" s="27"/>
      <c r="C16" s="28"/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1"/>
      <c r="Q16" s="24"/>
      <c r="R16">
        <v>3</v>
      </c>
      <c r="S16" t="s">
        <v>41</v>
      </c>
      <c r="T16" t="s">
        <v>42</v>
      </c>
      <c r="V16" t="s">
        <v>61</v>
      </c>
      <c r="X16" t="s">
        <v>48</v>
      </c>
      <c r="Y16" t="s">
        <v>45</v>
      </c>
      <c r="Z16" t="s">
        <v>56</v>
      </c>
      <c r="AA16" t="s">
        <v>57</v>
      </c>
      <c r="AB16" t="s">
        <v>50</v>
      </c>
      <c r="AC16" t="s">
        <v>58</v>
      </c>
      <c r="AD16" t="s">
        <v>59</v>
      </c>
    </row>
    <row r="17" spans="1:31" ht="16.5" customHeight="1">
      <c r="A17" s="33">
        <v>10</v>
      </c>
      <c r="B17" s="34"/>
      <c r="C17" s="35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7"/>
      <c r="Q17" s="24"/>
      <c r="R17">
        <v>1</v>
      </c>
      <c r="S17" t="s">
        <v>41</v>
      </c>
      <c r="T17" t="s">
        <v>42</v>
      </c>
      <c r="V17" t="s">
        <v>62</v>
      </c>
      <c r="X17" t="s">
        <v>48</v>
      </c>
      <c r="Y17" t="s">
        <v>45</v>
      </c>
      <c r="Z17" t="s">
        <v>56</v>
      </c>
      <c r="AA17" t="s">
        <v>57</v>
      </c>
      <c r="AB17" t="s">
        <v>50</v>
      </c>
      <c r="AC17" t="s">
        <v>58</v>
      </c>
      <c r="AD17" t="s">
        <v>59</v>
      </c>
    </row>
    <row r="18" spans="1:31" ht="16.5" customHeight="1">
      <c r="A18" s="26">
        <v>11</v>
      </c>
      <c r="B18" s="38"/>
      <c r="C18" s="28"/>
      <c r="D18" s="28"/>
      <c r="E18" s="28"/>
      <c r="F18" s="28"/>
      <c r="G18" s="30"/>
      <c r="H18" s="30"/>
      <c r="I18" s="30"/>
      <c r="J18" s="30"/>
      <c r="K18" s="30"/>
      <c r="L18" s="30"/>
      <c r="M18" s="30"/>
      <c r="N18" s="30"/>
      <c r="O18" s="31"/>
      <c r="Q18" s="24"/>
      <c r="R18">
        <v>2</v>
      </c>
      <c r="S18" t="s">
        <v>41</v>
      </c>
      <c r="T18" t="s">
        <v>42</v>
      </c>
      <c r="V18" t="s">
        <v>63</v>
      </c>
      <c r="X18" t="s">
        <v>48</v>
      </c>
      <c r="Y18" t="s">
        <v>45</v>
      </c>
      <c r="Z18" t="s">
        <v>56</v>
      </c>
      <c r="AA18" t="s">
        <v>57</v>
      </c>
      <c r="AB18" t="s">
        <v>50</v>
      </c>
      <c r="AC18" t="s">
        <v>58</v>
      </c>
      <c r="AD18" t="s">
        <v>59</v>
      </c>
    </row>
    <row r="19" spans="1:31" ht="16.5" customHeight="1">
      <c r="A19" s="32">
        <v>12</v>
      </c>
      <c r="B19" s="27"/>
      <c r="C19" s="28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1"/>
      <c r="Q19" s="24"/>
      <c r="R19">
        <v>3</v>
      </c>
      <c r="S19" t="s">
        <v>41</v>
      </c>
      <c r="T19" t="s">
        <v>42</v>
      </c>
      <c r="V19" t="s">
        <v>64</v>
      </c>
      <c r="X19" t="s">
        <v>48</v>
      </c>
      <c r="Y19" t="s">
        <v>45</v>
      </c>
      <c r="Z19" t="s">
        <v>56</v>
      </c>
      <c r="AA19" t="s">
        <v>57</v>
      </c>
      <c r="AB19" t="s">
        <v>50</v>
      </c>
      <c r="AC19" t="s">
        <v>58</v>
      </c>
      <c r="AD19" t="s">
        <v>59</v>
      </c>
    </row>
    <row r="20" spans="1:31" ht="16.5" customHeight="1">
      <c r="A20" s="32">
        <v>13</v>
      </c>
      <c r="B20" s="27"/>
      <c r="C20" s="28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1"/>
      <c r="Q20" s="24"/>
      <c r="R20" t="s">
        <v>4</v>
      </c>
      <c r="S20" t="s">
        <v>41</v>
      </c>
      <c r="T20" t="s">
        <v>42</v>
      </c>
      <c r="V20" t="s">
        <v>65</v>
      </c>
      <c r="X20" t="s">
        <v>48</v>
      </c>
      <c r="Y20" t="s">
        <v>45</v>
      </c>
      <c r="Z20" t="s">
        <v>56</v>
      </c>
      <c r="AA20" t="s">
        <v>57</v>
      </c>
      <c r="AB20" t="s">
        <v>50</v>
      </c>
      <c r="AC20" t="s">
        <v>58</v>
      </c>
      <c r="AD20" t="s">
        <v>59</v>
      </c>
    </row>
    <row r="21" spans="1:31" ht="16.5" customHeight="1">
      <c r="A21" s="32">
        <v>14</v>
      </c>
      <c r="B21" s="27"/>
      <c r="C21" s="28"/>
      <c r="D21" s="29"/>
      <c r="E21" s="29"/>
      <c r="F21" s="29"/>
      <c r="G21" s="30"/>
      <c r="H21" s="30"/>
      <c r="I21" s="30"/>
      <c r="J21" s="30"/>
      <c r="K21" s="30"/>
      <c r="L21" s="30"/>
      <c r="M21" s="30"/>
      <c r="N21" s="30"/>
      <c r="O21" s="31"/>
      <c r="Q21" s="24"/>
      <c r="AE21" s="25"/>
    </row>
    <row r="22" spans="1:31" ht="16.5" customHeight="1">
      <c r="A22" s="32">
        <v>15</v>
      </c>
      <c r="B22" s="27"/>
      <c r="C22" s="28"/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1"/>
      <c r="Q22" s="24"/>
      <c r="V22" t="s">
        <v>66</v>
      </c>
      <c r="X22" t="s">
        <v>44</v>
      </c>
      <c r="Y22" t="s">
        <v>45</v>
      </c>
      <c r="AE22" s="25"/>
    </row>
    <row r="23" spans="1:31" ht="16.5" customHeight="1">
      <c r="A23" s="32">
        <v>16</v>
      </c>
      <c r="B23" s="27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1"/>
      <c r="Q23" s="24"/>
      <c r="V23" t="s">
        <v>67</v>
      </c>
      <c r="X23" t="s">
        <v>44</v>
      </c>
      <c r="Y23" t="s">
        <v>45</v>
      </c>
      <c r="AE23" s="25"/>
    </row>
    <row r="24" spans="1:31" ht="16.5" customHeight="1">
      <c r="A24" s="32">
        <v>17</v>
      </c>
      <c r="B24" s="27"/>
      <c r="C24" s="29"/>
      <c r="D24" s="29"/>
      <c r="E24" s="29"/>
      <c r="F24" s="29"/>
      <c r="G24" s="30"/>
      <c r="H24" s="30"/>
      <c r="I24" s="30"/>
      <c r="J24" s="30"/>
      <c r="K24" s="30"/>
      <c r="L24" s="30"/>
      <c r="M24" s="30"/>
      <c r="N24" s="30"/>
      <c r="O24" s="31"/>
      <c r="Q24" s="24"/>
      <c r="V24" t="s">
        <v>68</v>
      </c>
      <c r="X24" t="s">
        <v>48</v>
      </c>
      <c r="Y24" t="s">
        <v>45</v>
      </c>
      <c r="Z24" t="s">
        <v>49</v>
      </c>
      <c r="AA24" t="s">
        <v>50</v>
      </c>
      <c r="AE24" s="25"/>
    </row>
    <row r="25" spans="1:31" ht="16.5" customHeight="1">
      <c r="A25" s="32">
        <v>18</v>
      </c>
      <c r="B25" s="27"/>
      <c r="C25" s="29"/>
      <c r="D25" s="29"/>
      <c r="E25" s="29"/>
      <c r="F25" s="29"/>
      <c r="G25" s="30"/>
      <c r="H25" s="30"/>
      <c r="I25" s="30"/>
      <c r="J25" s="30"/>
      <c r="K25" s="30"/>
      <c r="L25" s="30"/>
      <c r="M25" s="30"/>
      <c r="N25" s="30"/>
      <c r="O25" s="31"/>
      <c r="Q25" s="24"/>
      <c r="V25" t="s">
        <v>69</v>
      </c>
      <c r="X25" t="s">
        <v>48</v>
      </c>
      <c r="Y25" t="s">
        <v>45</v>
      </c>
      <c r="Z25" t="s">
        <v>70</v>
      </c>
      <c r="AA25" t="s">
        <v>50</v>
      </c>
      <c r="AE25" s="25"/>
    </row>
    <row r="26" spans="1:31" ht="16.5" customHeight="1">
      <c r="A26" s="32">
        <v>19</v>
      </c>
      <c r="B26" s="27"/>
      <c r="C26" s="29"/>
      <c r="D26" s="29"/>
      <c r="E26" s="29"/>
      <c r="F26" s="29"/>
      <c r="G26" s="30"/>
      <c r="H26" s="30"/>
      <c r="I26" s="30"/>
      <c r="J26" s="30"/>
      <c r="K26" s="30"/>
      <c r="L26" s="30"/>
      <c r="M26" s="30"/>
      <c r="N26" s="30"/>
      <c r="O26" s="31"/>
      <c r="Q26" s="24"/>
      <c r="V26" t="s">
        <v>71</v>
      </c>
      <c r="X26" t="s">
        <v>48</v>
      </c>
      <c r="Y26" t="s">
        <v>45</v>
      </c>
      <c r="Z26" t="s">
        <v>70</v>
      </c>
      <c r="AA26" t="s">
        <v>50</v>
      </c>
      <c r="AE26" s="25"/>
    </row>
    <row r="27" spans="1:31" ht="16.5" customHeight="1">
      <c r="A27" s="32">
        <v>20</v>
      </c>
      <c r="B27" s="27"/>
      <c r="C27" s="29"/>
      <c r="D27" s="29"/>
      <c r="E27" s="29"/>
      <c r="F27" s="29"/>
      <c r="G27" s="30"/>
      <c r="H27" s="30"/>
      <c r="I27" s="30"/>
      <c r="J27" s="30"/>
      <c r="K27" s="30"/>
      <c r="L27" s="30"/>
      <c r="M27" s="30"/>
      <c r="N27" s="30"/>
      <c r="O27" s="31"/>
      <c r="Q27" s="24"/>
      <c r="V27" t="s">
        <v>72</v>
      </c>
      <c r="X27" t="s">
        <v>48</v>
      </c>
      <c r="Y27" t="s">
        <v>45</v>
      </c>
      <c r="Z27" t="s">
        <v>70</v>
      </c>
      <c r="AA27" t="s">
        <v>50</v>
      </c>
      <c r="AE27" s="25"/>
    </row>
    <row r="28" spans="1:31" ht="16.5" customHeight="1">
      <c r="A28" s="32">
        <v>21</v>
      </c>
      <c r="B28" s="27"/>
      <c r="C28" s="29"/>
      <c r="D28" s="29"/>
      <c r="E28" s="29"/>
      <c r="F28" s="29"/>
      <c r="G28" s="30"/>
      <c r="H28" s="30"/>
      <c r="I28" s="30"/>
      <c r="J28" s="30"/>
      <c r="K28" s="30"/>
      <c r="L28" s="30"/>
      <c r="M28" s="30"/>
      <c r="N28" s="30"/>
      <c r="O28" s="31"/>
      <c r="Q28" s="24"/>
      <c r="V28" t="s">
        <v>73</v>
      </c>
      <c r="X28" t="s">
        <v>48</v>
      </c>
      <c r="Y28" t="s">
        <v>45</v>
      </c>
      <c r="Z28" t="s">
        <v>70</v>
      </c>
      <c r="AA28" t="s">
        <v>56</v>
      </c>
      <c r="AB28" t="s">
        <v>57</v>
      </c>
      <c r="AC28" t="s">
        <v>50</v>
      </c>
      <c r="AD28" t="s">
        <v>58</v>
      </c>
      <c r="AE28" t="s">
        <v>59</v>
      </c>
    </row>
    <row r="29" spans="1:31" ht="16.5" customHeight="1">
      <c r="A29" s="32">
        <v>22</v>
      </c>
      <c r="B29" s="27"/>
      <c r="C29" s="29"/>
      <c r="D29" s="29"/>
      <c r="E29" s="29"/>
      <c r="F29" s="29"/>
      <c r="G29" s="30"/>
      <c r="H29" s="30"/>
      <c r="I29" s="30"/>
      <c r="J29" s="30"/>
      <c r="K29" s="30"/>
      <c r="L29" s="30"/>
      <c r="M29" s="30"/>
      <c r="N29" s="30"/>
      <c r="O29" s="31"/>
      <c r="Q29" s="24"/>
      <c r="V29" t="s">
        <v>74</v>
      </c>
      <c r="X29" t="s">
        <v>48</v>
      </c>
      <c r="Y29" t="s">
        <v>45</v>
      </c>
      <c r="Z29" t="s">
        <v>70</v>
      </c>
      <c r="AA29" t="s">
        <v>56</v>
      </c>
      <c r="AB29" t="s">
        <v>57</v>
      </c>
      <c r="AC29" t="s">
        <v>50</v>
      </c>
      <c r="AD29" t="s">
        <v>58</v>
      </c>
      <c r="AE29" t="s">
        <v>59</v>
      </c>
    </row>
    <row r="30" spans="1:31" ht="16.5" customHeight="1">
      <c r="A30" s="32">
        <v>23</v>
      </c>
      <c r="B30" s="27"/>
      <c r="C30" s="29"/>
      <c r="D30" s="29"/>
      <c r="E30" s="29"/>
      <c r="F30" s="29"/>
      <c r="G30" s="30"/>
      <c r="H30" s="30"/>
      <c r="I30" s="30"/>
      <c r="J30" s="30"/>
      <c r="K30" s="30"/>
      <c r="L30" s="30"/>
      <c r="M30" s="30"/>
      <c r="N30" s="30"/>
      <c r="O30" s="31"/>
      <c r="Q30" s="24"/>
      <c r="V30" t="s">
        <v>75</v>
      </c>
      <c r="X30" t="s">
        <v>48</v>
      </c>
      <c r="Y30" t="s">
        <v>45</v>
      </c>
      <c r="Z30" t="s">
        <v>70</v>
      </c>
      <c r="AA30" t="s">
        <v>56</v>
      </c>
      <c r="AB30" t="s">
        <v>57</v>
      </c>
      <c r="AC30" t="s">
        <v>50</v>
      </c>
      <c r="AD30" t="s">
        <v>58</v>
      </c>
      <c r="AE30" t="s">
        <v>59</v>
      </c>
    </row>
    <row r="31" spans="1:31" ht="16.5" customHeight="1">
      <c r="A31" s="32">
        <v>24</v>
      </c>
      <c r="B31" s="27"/>
      <c r="C31" s="29"/>
      <c r="D31" s="29"/>
      <c r="E31" s="29"/>
      <c r="F31" s="29"/>
      <c r="G31" s="30"/>
      <c r="H31" s="30"/>
      <c r="I31" s="30"/>
      <c r="J31" s="30"/>
      <c r="K31" s="30"/>
      <c r="L31" s="30"/>
      <c r="M31" s="30"/>
      <c r="N31" s="30"/>
      <c r="O31" s="31"/>
      <c r="Q31" s="24"/>
      <c r="V31" t="s">
        <v>76</v>
      </c>
      <c r="X31" t="s">
        <v>48</v>
      </c>
      <c r="Y31" t="s">
        <v>45</v>
      </c>
      <c r="Z31" t="s">
        <v>57</v>
      </c>
      <c r="AA31" t="s">
        <v>50</v>
      </c>
      <c r="AB31" t="s">
        <v>58</v>
      </c>
      <c r="AC31" t="s">
        <v>59</v>
      </c>
      <c r="AE31" s="25"/>
    </row>
    <row r="32" spans="1:31" ht="16.5" customHeight="1">
      <c r="A32" s="32">
        <v>25</v>
      </c>
      <c r="B32" s="27"/>
      <c r="C32" s="29"/>
      <c r="D32" s="29"/>
      <c r="E32" s="29"/>
      <c r="F32" s="29"/>
      <c r="G32" s="30"/>
      <c r="H32" s="30"/>
      <c r="I32" s="30"/>
      <c r="J32" s="30"/>
      <c r="K32" s="30"/>
      <c r="L32" s="30"/>
      <c r="M32" s="30"/>
      <c r="N32" s="30"/>
      <c r="O32" s="31"/>
      <c r="Q32" s="24"/>
      <c r="V32" t="s">
        <v>77</v>
      </c>
      <c r="X32" t="s">
        <v>48</v>
      </c>
      <c r="Y32" t="s">
        <v>45</v>
      </c>
      <c r="Z32" t="s">
        <v>57</v>
      </c>
      <c r="AA32" t="s">
        <v>50</v>
      </c>
      <c r="AB32" t="s">
        <v>58</v>
      </c>
      <c r="AC32" t="s">
        <v>59</v>
      </c>
      <c r="AE32" s="25"/>
    </row>
    <row r="33" spans="1:31" ht="16.5" customHeight="1">
      <c r="A33" s="32">
        <v>26</v>
      </c>
      <c r="B33" s="27"/>
      <c r="C33" s="29"/>
      <c r="D33" s="29"/>
      <c r="E33" s="29"/>
      <c r="F33" s="29"/>
      <c r="G33" s="30"/>
      <c r="H33" s="30"/>
      <c r="I33" s="30"/>
      <c r="J33" s="30"/>
      <c r="K33" s="30"/>
      <c r="L33" s="30"/>
      <c r="M33" s="30"/>
      <c r="N33" s="30"/>
      <c r="O33" s="31"/>
      <c r="Q33" s="24"/>
      <c r="V33" t="s">
        <v>78</v>
      </c>
      <c r="X33" t="s">
        <v>48</v>
      </c>
      <c r="Y33" t="s">
        <v>45</v>
      </c>
      <c r="Z33" t="s">
        <v>57</v>
      </c>
      <c r="AA33" t="s">
        <v>50</v>
      </c>
      <c r="AB33" t="s">
        <v>58</v>
      </c>
      <c r="AC33" t="s">
        <v>59</v>
      </c>
      <c r="AE33" s="25"/>
    </row>
    <row r="34" spans="1:31" ht="16.5" customHeight="1">
      <c r="A34" s="32">
        <v>27</v>
      </c>
      <c r="B34" s="27"/>
      <c r="C34" s="29"/>
      <c r="D34" s="29"/>
      <c r="E34" s="29"/>
      <c r="F34" s="29"/>
      <c r="G34" s="30"/>
      <c r="H34" s="30"/>
      <c r="I34" s="30"/>
      <c r="J34" s="30"/>
      <c r="K34" s="30"/>
      <c r="L34" s="30"/>
      <c r="M34" s="30"/>
      <c r="N34" s="30"/>
      <c r="O34" s="31"/>
      <c r="Q34" s="24"/>
      <c r="V34" t="s">
        <v>79</v>
      </c>
      <c r="X34" t="s">
        <v>48</v>
      </c>
      <c r="Y34" t="s">
        <v>45</v>
      </c>
      <c r="Z34" t="s">
        <v>57</v>
      </c>
      <c r="AA34" t="s">
        <v>50</v>
      </c>
      <c r="AB34" t="s">
        <v>58</v>
      </c>
      <c r="AC34" t="s">
        <v>59</v>
      </c>
      <c r="AE34" s="25"/>
    </row>
    <row r="35" spans="1:31" ht="16.5" customHeight="1">
      <c r="A35" s="32">
        <v>28</v>
      </c>
      <c r="B35" s="27"/>
      <c r="C35" s="29"/>
      <c r="D35" s="29"/>
      <c r="E35" s="29"/>
      <c r="F35" s="29"/>
      <c r="G35" s="30"/>
      <c r="H35" s="30"/>
      <c r="I35" s="30"/>
      <c r="J35" s="30"/>
      <c r="K35" s="30"/>
      <c r="L35" s="30"/>
      <c r="M35" s="30"/>
      <c r="N35" s="30"/>
      <c r="O35" s="31"/>
      <c r="Q35" s="24"/>
      <c r="AE35" s="25"/>
    </row>
    <row r="36" spans="1:31" ht="16.5" customHeight="1">
      <c r="A36" s="32">
        <v>29</v>
      </c>
      <c r="B36" s="27"/>
      <c r="C36" s="29"/>
      <c r="D36" s="29"/>
      <c r="E36" s="29"/>
      <c r="F36" s="29"/>
      <c r="G36" s="30"/>
      <c r="H36" s="30"/>
      <c r="I36" s="30"/>
      <c r="J36" s="30"/>
      <c r="K36" s="30"/>
      <c r="L36" s="30"/>
      <c r="M36" s="30"/>
      <c r="N36" s="30"/>
      <c r="O36" s="31"/>
      <c r="Q36" s="24"/>
      <c r="AE36" s="25"/>
    </row>
    <row r="37" spans="1:31" ht="16.5" customHeight="1">
      <c r="A37" s="33">
        <v>30</v>
      </c>
      <c r="B37" s="34"/>
      <c r="C37" s="35"/>
      <c r="D37" s="35"/>
      <c r="E37" s="35"/>
      <c r="F37" s="35"/>
      <c r="G37" s="36"/>
      <c r="H37" s="36"/>
      <c r="I37" s="36"/>
      <c r="J37" s="36"/>
      <c r="K37" s="36"/>
      <c r="L37" s="36"/>
      <c r="M37" s="36"/>
      <c r="N37" s="36"/>
      <c r="O37" s="37"/>
      <c r="Q37" s="24"/>
      <c r="AE37" s="25"/>
    </row>
    <row r="38" spans="1:31" ht="12.75" customHeight="1">
      <c r="A38" s="26">
        <v>31</v>
      </c>
      <c r="B38" s="38"/>
      <c r="C38" s="28"/>
      <c r="D38" s="28"/>
      <c r="E38" s="28"/>
      <c r="F38" s="28"/>
      <c r="G38" s="30"/>
      <c r="H38" s="30"/>
      <c r="I38" s="30"/>
      <c r="J38" s="30"/>
      <c r="K38" s="30"/>
      <c r="L38" s="30"/>
      <c r="M38" s="30"/>
      <c r="N38" s="30"/>
      <c r="O38" s="31"/>
      <c r="Q38" s="39"/>
      <c r="R38" s="40"/>
      <c r="S38" s="40"/>
      <c r="T38" s="40"/>
      <c r="U38" s="40"/>
      <c r="V38" s="40" t="s">
        <v>80</v>
      </c>
      <c r="W38" s="40"/>
      <c r="X38" s="40"/>
      <c r="Y38" s="40"/>
      <c r="Z38" s="40"/>
      <c r="AA38" s="40"/>
      <c r="AB38" s="40"/>
      <c r="AC38" s="40"/>
      <c r="AD38" s="40"/>
      <c r="AE38" s="41"/>
    </row>
    <row r="39" spans="1:31" ht="12.75" customHeight="1">
      <c r="A39" s="32">
        <v>32</v>
      </c>
      <c r="B39" s="27"/>
      <c r="C39" s="29"/>
      <c r="D39" s="29"/>
      <c r="E39" s="29"/>
      <c r="F39" s="29"/>
      <c r="G39" s="30"/>
      <c r="H39" s="30"/>
      <c r="I39" s="30"/>
      <c r="J39" s="30"/>
      <c r="K39" s="30"/>
      <c r="L39" s="30"/>
      <c r="M39" s="30"/>
      <c r="N39" s="30"/>
      <c r="O39" s="31"/>
    </row>
    <row r="40" spans="1:31" ht="12.75" customHeight="1">
      <c r="A40" s="32">
        <v>33</v>
      </c>
      <c r="B40" s="27"/>
      <c r="C40" s="29"/>
      <c r="D40" s="29"/>
      <c r="E40" s="29"/>
      <c r="F40" s="29"/>
      <c r="G40" s="30"/>
      <c r="H40" s="30"/>
      <c r="I40" s="30"/>
      <c r="J40" s="30"/>
      <c r="K40" s="30"/>
      <c r="L40" s="30"/>
      <c r="M40" s="30"/>
      <c r="N40" s="30"/>
      <c r="O40" s="31"/>
    </row>
    <row r="41" spans="1:31" ht="12.75" customHeight="1">
      <c r="A41" s="32">
        <v>34</v>
      </c>
      <c r="B41" s="27"/>
      <c r="C41" s="29"/>
      <c r="D41" s="29"/>
      <c r="E41" s="29"/>
      <c r="F41" s="29"/>
      <c r="G41" s="30"/>
      <c r="H41" s="30"/>
      <c r="I41" s="30"/>
      <c r="J41" s="30"/>
      <c r="K41" s="30"/>
      <c r="L41" s="30"/>
      <c r="M41" s="30"/>
      <c r="N41" s="30"/>
      <c r="O41" s="31"/>
    </row>
    <row r="42" spans="1:31" ht="12.75" customHeight="1">
      <c r="A42" s="32">
        <v>35</v>
      </c>
      <c r="B42" s="27"/>
      <c r="C42" s="29"/>
      <c r="D42" s="29"/>
      <c r="E42" s="29"/>
      <c r="F42" s="29"/>
      <c r="G42" s="30"/>
      <c r="H42" s="30"/>
      <c r="I42" s="30"/>
      <c r="J42" s="30"/>
      <c r="K42" s="30"/>
      <c r="L42" s="30"/>
      <c r="M42" s="30"/>
      <c r="N42" s="30"/>
      <c r="O42" s="31"/>
    </row>
    <row r="43" spans="1:31" ht="12.75" customHeight="1">
      <c r="A43" s="32">
        <v>36</v>
      </c>
      <c r="B43" s="27"/>
      <c r="C43" s="29"/>
      <c r="D43" s="29"/>
      <c r="E43" s="29"/>
      <c r="F43" s="29"/>
      <c r="G43" s="30"/>
      <c r="H43" s="30"/>
      <c r="I43" s="30"/>
      <c r="J43" s="30"/>
      <c r="K43" s="30"/>
      <c r="L43" s="30"/>
      <c r="M43" s="30"/>
      <c r="N43" s="30"/>
      <c r="O43" s="31"/>
    </row>
    <row r="44" spans="1:31" ht="12.75" customHeight="1">
      <c r="A44" s="32">
        <v>37</v>
      </c>
      <c r="B44" s="27"/>
      <c r="C44" s="29"/>
      <c r="D44" s="29"/>
      <c r="E44" s="29"/>
      <c r="F44" s="29"/>
      <c r="G44" s="30"/>
      <c r="H44" s="30"/>
      <c r="I44" s="30"/>
      <c r="J44" s="30"/>
      <c r="K44" s="30"/>
      <c r="L44" s="30"/>
      <c r="M44" s="30"/>
      <c r="N44" s="30"/>
      <c r="O44" s="31"/>
    </row>
    <row r="45" spans="1:31" ht="12.75" customHeight="1">
      <c r="A45" s="32">
        <v>38</v>
      </c>
      <c r="B45" s="27"/>
      <c r="C45" s="29"/>
      <c r="D45" s="29"/>
      <c r="E45" s="29"/>
      <c r="F45" s="29"/>
      <c r="G45" s="30"/>
      <c r="H45" s="30"/>
      <c r="I45" s="30"/>
      <c r="J45" s="30"/>
      <c r="K45" s="30"/>
      <c r="L45" s="30"/>
      <c r="M45" s="30"/>
      <c r="N45" s="30"/>
      <c r="O45" s="31"/>
    </row>
    <row r="46" spans="1:31" ht="12.75" customHeight="1">
      <c r="A46" s="32">
        <v>39</v>
      </c>
      <c r="B46" s="27"/>
      <c r="C46" s="29"/>
      <c r="D46" s="29"/>
      <c r="E46" s="29"/>
      <c r="F46" s="29"/>
      <c r="G46" s="30"/>
      <c r="H46" s="30"/>
      <c r="I46" s="30"/>
      <c r="J46" s="30"/>
      <c r="K46" s="30"/>
      <c r="L46" s="30"/>
      <c r="M46" s="30"/>
      <c r="N46" s="30"/>
      <c r="O46" s="31"/>
    </row>
    <row r="47" spans="1:31" ht="12.75" customHeight="1">
      <c r="A47" s="33">
        <v>40</v>
      </c>
      <c r="B47" s="34"/>
      <c r="C47" s="35"/>
      <c r="D47" s="35"/>
      <c r="E47" s="35"/>
      <c r="F47" s="35"/>
      <c r="G47" s="36"/>
      <c r="H47" s="36"/>
      <c r="I47" s="36"/>
      <c r="J47" s="36"/>
      <c r="K47" s="36"/>
      <c r="L47" s="36"/>
      <c r="M47" s="36"/>
      <c r="N47" s="36"/>
      <c r="O47" s="37"/>
    </row>
    <row r="48" spans="1:31" ht="12.75" customHeight="1">
      <c r="A48" s="26">
        <v>41</v>
      </c>
      <c r="B48" s="38"/>
      <c r="C48" s="28"/>
      <c r="D48" s="28"/>
      <c r="E48" s="28"/>
      <c r="F48" s="28"/>
      <c r="G48" s="30"/>
      <c r="H48" s="30"/>
      <c r="I48" s="30"/>
      <c r="J48" s="30"/>
      <c r="K48" s="30"/>
      <c r="L48" s="30"/>
      <c r="M48" s="30"/>
      <c r="N48" s="30"/>
      <c r="O48" s="31"/>
    </row>
    <row r="49" spans="1:32" ht="12.75" customHeight="1">
      <c r="A49" s="32">
        <v>42</v>
      </c>
      <c r="B49" s="27"/>
      <c r="C49" s="29"/>
      <c r="D49" s="29"/>
      <c r="E49" s="29"/>
      <c r="F49" s="29"/>
      <c r="G49" s="30"/>
      <c r="H49" s="30"/>
      <c r="I49" s="30"/>
      <c r="J49" s="30"/>
      <c r="K49" s="30"/>
      <c r="L49" s="30"/>
      <c r="M49" s="30"/>
      <c r="N49" s="30"/>
      <c r="O49" s="31"/>
    </row>
    <row r="50" spans="1:32" ht="12.75" customHeight="1">
      <c r="A50" s="32">
        <v>43</v>
      </c>
      <c r="B50" s="27"/>
      <c r="C50" s="29"/>
      <c r="D50" s="29"/>
      <c r="E50" s="29"/>
      <c r="F50" s="29"/>
      <c r="G50" s="30"/>
      <c r="H50" s="30"/>
      <c r="I50" s="30"/>
      <c r="J50" s="30"/>
      <c r="K50" s="30"/>
      <c r="L50" s="30"/>
      <c r="M50" s="30"/>
      <c r="N50" s="30"/>
      <c r="O50" s="31"/>
    </row>
    <row r="51" spans="1:32" ht="12.75" customHeight="1">
      <c r="A51" s="32">
        <v>44</v>
      </c>
      <c r="B51" s="27"/>
      <c r="C51" s="29"/>
      <c r="D51" s="29"/>
      <c r="E51" s="29"/>
      <c r="F51" s="29"/>
      <c r="G51" s="30"/>
      <c r="H51" s="30"/>
      <c r="I51" s="30"/>
      <c r="J51" s="30"/>
      <c r="K51" s="30"/>
      <c r="L51" s="30"/>
      <c r="M51" s="30"/>
      <c r="N51" s="30"/>
      <c r="O51" s="31"/>
    </row>
    <row r="52" spans="1:32" ht="12.75" customHeight="1">
      <c r="A52" s="32">
        <v>45</v>
      </c>
      <c r="B52" s="27"/>
      <c r="C52" s="29"/>
      <c r="D52" s="29"/>
      <c r="E52" s="29"/>
      <c r="F52" s="29"/>
      <c r="G52" s="30"/>
      <c r="H52" s="30"/>
      <c r="I52" s="30"/>
      <c r="J52" s="30"/>
      <c r="K52" s="30"/>
      <c r="L52" s="30"/>
      <c r="M52" s="30"/>
      <c r="N52" s="30"/>
      <c r="O52" s="31"/>
    </row>
    <row r="53" spans="1:32" ht="12.75" customHeight="1">
      <c r="A53" s="32">
        <v>46</v>
      </c>
      <c r="B53" s="27"/>
      <c r="C53" s="29"/>
      <c r="D53" s="29"/>
      <c r="E53" s="29"/>
      <c r="F53" s="29"/>
      <c r="G53" s="30"/>
      <c r="H53" s="30"/>
      <c r="I53" s="30"/>
      <c r="J53" s="30"/>
      <c r="K53" s="30"/>
      <c r="L53" s="30"/>
      <c r="M53" s="30"/>
      <c r="N53" s="30"/>
      <c r="O53" s="31"/>
    </row>
    <row r="54" spans="1:32" ht="12.75" customHeight="1">
      <c r="A54" s="32">
        <v>47</v>
      </c>
      <c r="B54" s="27"/>
      <c r="C54" s="29"/>
      <c r="D54" s="29"/>
      <c r="E54" s="29"/>
      <c r="F54" s="29"/>
      <c r="G54" s="30"/>
      <c r="H54" s="30"/>
      <c r="I54" s="30"/>
      <c r="J54" s="30"/>
      <c r="K54" s="30"/>
      <c r="L54" s="30"/>
      <c r="M54" s="30"/>
      <c r="N54" s="30"/>
      <c r="O54" s="31"/>
    </row>
    <row r="55" spans="1:32" ht="12.75" customHeight="1">
      <c r="A55" s="32">
        <v>48</v>
      </c>
      <c r="B55" s="27"/>
      <c r="C55" s="29"/>
      <c r="D55" s="29"/>
      <c r="E55" s="29"/>
      <c r="F55" s="29"/>
      <c r="G55" s="30"/>
      <c r="H55" s="30"/>
      <c r="I55" s="30"/>
      <c r="J55" s="30"/>
      <c r="K55" s="30"/>
      <c r="L55" s="30"/>
      <c r="M55" s="30"/>
      <c r="N55" s="30"/>
      <c r="O55" s="31"/>
    </row>
    <row r="56" spans="1:32" ht="12.75" customHeight="1">
      <c r="A56" s="32">
        <v>49</v>
      </c>
      <c r="B56" s="27"/>
      <c r="C56" s="29"/>
      <c r="D56" s="29"/>
      <c r="E56" s="29"/>
      <c r="F56" s="29"/>
      <c r="G56" s="30"/>
      <c r="H56" s="30"/>
      <c r="I56" s="30"/>
      <c r="J56" s="30"/>
      <c r="K56" s="30"/>
      <c r="L56" s="30"/>
      <c r="M56" s="30"/>
      <c r="N56" s="30"/>
      <c r="O56" s="31"/>
    </row>
    <row r="57" spans="1:32" ht="12.75" customHeight="1">
      <c r="A57" s="42">
        <v>50</v>
      </c>
      <c r="B57" s="43"/>
      <c r="C57" s="44"/>
      <c r="D57" s="44"/>
      <c r="E57" s="44"/>
      <c r="F57" s="44"/>
      <c r="G57" s="45"/>
      <c r="H57" s="45"/>
      <c r="I57" s="45"/>
      <c r="J57" s="45"/>
      <c r="K57" s="45"/>
      <c r="L57" s="45"/>
      <c r="M57" s="45"/>
      <c r="N57" s="45"/>
      <c r="O57" s="46"/>
    </row>
    <row r="58" spans="1:32" ht="12.75" customHeight="1">
      <c r="G58" s="4"/>
      <c r="H58" s="4"/>
      <c r="I58" s="4"/>
      <c r="J58" s="4"/>
      <c r="K58" s="4"/>
      <c r="L58" s="4"/>
      <c r="M58" s="4"/>
      <c r="N58" s="4"/>
      <c r="O58" s="4"/>
    </row>
    <row r="59" spans="1:32" ht="12.75" customHeight="1">
      <c r="G59" s="4"/>
      <c r="H59" s="4"/>
      <c r="I59" s="4"/>
      <c r="J59" s="4"/>
      <c r="K59" s="4"/>
      <c r="L59" s="4"/>
      <c r="M59" s="4"/>
      <c r="N59" s="4"/>
      <c r="O59" s="4"/>
    </row>
    <row r="60" spans="1:32" ht="12.75" customHeight="1">
      <c r="G60" s="4"/>
      <c r="H60" s="4"/>
      <c r="I60" s="4"/>
      <c r="J60" s="4"/>
      <c r="K60" s="4"/>
      <c r="L60" s="4"/>
      <c r="M60" s="4"/>
      <c r="N60" s="4"/>
      <c r="O60" s="4"/>
      <c r="AF60" t="s">
        <v>81</v>
      </c>
    </row>
    <row r="61" spans="1:32" ht="12.75" customHeight="1">
      <c r="G61" s="4"/>
      <c r="H61" s="4"/>
      <c r="I61" s="4"/>
      <c r="J61" s="4"/>
      <c r="K61" s="4"/>
      <c r="L61" s="4"/>
      <c r="M61" s="4"/>
      <c r="N61" s="4"/>
      <c r="O61" s="4"/>
    </row>
    <row r="62" spans="1:32" ht="12.75" customHeight="1">
      <c r="G62" s="4"/>
      <c r="H62" s="4"/>
      <c r="I62" s="4"/>
      <c r="J62" s="4"/>
      <c r="K62" s="4"/>
      <c r="L62" s="4"/>
      <c r="M62" s="4"/>
      <c r="N62" s="4"/>
      <c r="O62" s="4"/>
    </row>
    <row r="63" spans="1:32" ht="12.75" customHeight="1">
      <c r="G63" s="4"/>
      <c r="H63" s="4"/>
      <c r="I63" s="4"/>
      <c r="J63" s="4"/>
      <c r="K63" s="4"/>
      <c r="L63" s="4"/>
      <c r="M63" s="4"/>
      <c r="N63" s="4"/>
      <c r="O63" s="4"/>
    </row>
    <row r="64" spans="1:32" ht="12.75" customHeight="1">
      <c r="G64" s="4"/>
      <c r="H64" s="4"/>
      <c r="I64" s="4"/>
      <c r="J64" s="4"/>
      <c r="K64" s="4"/>
      <c r="L64" s="4"/>
      <c r="M64" s="4"/>
      <c r="N64" s="4"/>
      <c r="O64" s="4"/>
    </row>
    <row r="65" spans="7:15" ht="12.75" customHeight="1">
      <c r="G65" s="4"/>
      <c r="H65" s="4"/>
      <c r="I65" s="4"/>
      <c r="J65" s="4"/>
      <c r="K65" s="4"/>
      <c r="L65" s="4"/>
      <c r="M65" s="4"/>
      <c r="N65" s="4"/>
      <c r="O65" s="4"/>
    </row>
    <row r="66" spans="7:15" ht="12.75" customHeight="1">
      <c r="G66" s="4"/>
      <c r="H66" s="4"/>
      <c r="I66" s="4"/>
      <c r="J66" s="4"/>
      <c r="K66" s="4"/>
      <c r="L66" s="4"/>
      <c r="M66" s="4"/>
      <c r="N66" s="4"/>
      <c r="O66" s="4"/>
    </row>
    <row r="67" spans="7:15" ht="12.75" customHeight="1">
      <c r="G67" s="4"/>
      <c r="H67" s="4"/>
      <c r="I67" s="4"/>
      <c r="J67" s="4"/>
      <c r="K67" s="4"/>
      <c r="L67" s="4"/>
      <c r="M67" s="4"/>
      <c r="N67" s="4"/>
      <c r="O67" s="4"/>
    </row>
    <row r="68" spans="7:15" ht="12.75" customHeight="1">
      <c r="G68" s="4"/>
      <c r="H68" s="4"/>
      <c r="I68" s="4"/>
      <c r="J68" s="4"/>
      <c r="K68" s="4"/>
      <c r="L68" s="4"/>
      <c r="M68" s="4"/>
      <c r="N68" s="4"/>
      <c r="O68" s="4"/>
    </row>
    <row r="69" spans="7:15" ht="12.75" customHeight="1">
      <c r="G69" s="4"/>
      <c r="H69" s="4"/>
      <c r="I69" s="4"/>
      <c r="J69" s="4"/>
      <c r="K69" s="4"/>
      <c r="L69" s="4"/>
      <c r="M69" s="4"/>
      <c r="N69" s="4"/>
      <c r="O69" s="4"/>
    </row>
    <row r="70" spans="7:15" ht="12.75" customHeight="1">
      <c r="G70" s="4"/>
      <c r="H70" s="4"/>
      <c r="I70" s="4"/>
      <c r="J70" s="4"/>
      <c r="K70" s="4"/>
      <c r="L70" s="4"/>
      <c r="M70" s="4"/>
      <c r="N70" s="4"/>
      <c r="O70" s="4"/>
    </row>
    <row r="71" spans="7:15" ht="12.75" customHeight="1">
      <c r="G71" s="4"/>
      <c r="H71" s="4"/>
      <c r="I71" s="4"/>
      <c r="J71" s="4"/>
      <c r="K71" s="4"/>
      <c r="L71" s="4"/>
      <c r="M71" s="4"/>
      <c r="N71" s="4"/>
      <c r="O71" s="4"/>
    </row>
    <row r="72" spans="7:15" ht="12.75" customHeight="1">
      <c r="G72" s="4"/>
      <c r="H72" s="4"/>
      <c r="I72" s="4"/>
      <c r="J72" s="4"/>
      <c r="K72" s="4"/>
      <c r="L72" s="4"/>
      <c r="M72" s="4"/>
      <c r="N72" s="4"/>
      <c r="O72" s="4"/>
    </row>
    <row r="73" spans="7:15" ht="12.75" customHeight="1">
      <c r="G73" s="4"/>
      <c r="H73" s="4"/>
      <c r="I73" s="4"/>
      <c r="J73" s="4"/>
      <c r="K73" s="4"/>
      <c r="L73" s="4"/>
      <c r="M73" s="4"/>
      <c r="N73" s="4"/>
      <c r="O73" s="4"/>
    </row>
    <row r="74" spans="7:15" ht="12.75" customHeight="1">
      <c r="G74" s="4"/>
      <c r="H74" s="4"/>
      <c r="I74" s="4"/>
      <c r="J74" s="4"/>
      <c r="K74" s="4"/>
      <c r="L74" s="4"/>
      <c r="M74" s="4"/>
      <c r="N74" s="4"/>
      <c r="O74" s="4"/>
    </row>
    <row r="75" spans="7:15" ht="12.75" customHeight="1">
      <c r="G75" s="4"/>
      <c r="H75" s="4"/>
      <c r="I75" s="4"/>
      <c r="J75" s="4"/>
      <c r="K75" s="4"/>
      <c r="L75" s="4"/>
      <c r="M75" s="4"/>
      <c r="N75" s="4"/>
      <c r="O75" s="4"/>
    </row>
    <row r="76" spans="7:15" ht="12.75" customHeight="1">
      <c r="G76" s="4"/>
      <c r="H76" s="4"/>
      <c r="I76" s="4"/>
      <c r="J76" s="4"/>
      <c r="K76" s="4"/>
      <c r="L76" s="4"/>
      <c r="M76" s="4"/>
      <c r="N76" s="4"/>
      <c r="O76" s="4"/>
    </row>
    <row r="77" spans="7:15" ht="12.75" customHeight="1">
      <c r="G77" s="4"/>
      <c r="H77" s="4"/>
      <c r="I77" s="4"/>
      <c r="J77" s="4"/>
      <c r="K77" s="4"/>
      <c r="L77" s="4"/>
      <c r="M77" s="4"/>
      <c r="N77" s="4"/>
      <c r="O77" s="4"/>
    </row>
    <row r="78" spans="7:15" ht="12.75" customHeight="1">
      <c r="G78" s="4"/>
      <c r="H78" s="4"/>
      <c r="I78" s="4"/>
      <c r="J78" s="4"/>
      <c r="K78" s="4"/>
      <c r="L78" s="4"/>
      <c r="M78" s="4"/>
      <c r="N78" s="4"/>
      <c r="O78" s="4"/>
    </row>
    <row r="79" spans="7:15" ht="12.75" customHeight="1">
      <c r="G79" s="4"/>
      <c r="H79" s="4"/>
      <c r="I79" s="4"/>
      <c r="J79" s="4"/>
      <c r="K79" s="4"/>
      <c r="L79" s="4"/>
      <c r="M79" s="4"/>
      <c r="N79" s="4"/>
      <c r="O79" s="4"/>
    </row>
    <row r="80" spans="7:15" ht="12.75" customHeight="1">
      <c r="G80" s="4"/>
      <c r="H80" s="4"/>
      <c r="I80" s="4"/>
      <c r="J80" s="4"/>
      <c r="K80" s="4"/>
      <c r="L80" s="4"/>
      <c r="M80" s="4"/>
      <c r="N80" s="4"/>
      <c r="O80" s="4"/>
    </row>
    <row r="81" spans="7:15" ht="12.75" customHeight="1">
      <c r="G81" s="4"/>
      <c r="H81" s="4"/>
      <c r="I81" s="4"/>
      <c r="J81" s="4"/>
      <c r="K81" s="4"/>
      <c r="L81" s="4"/>
      <c r="M81" s="4"/>
      <c r="N81" s="4"/>
      <c r="O81" s="4"/>
    </row>
    <row r="82" spans="7:15" ht="12.75" customHeight="1">
      <c r="G82" s="4"/>
      <c r="H82" s="4"/>
      <c r="I82" s="4"/>
      <c r="J82" s="4"/>
      <c r="K82" s="4"/>
      <c r="L82" s="4"/>
      <c r="M82" s="4"/>
      <c r="N82" s="4"/>
      <c r="O82" s="4"/>
    </row>
    <row r="83" spans="7:15" ht="12.75" customHeight="1">
      <c r="G83" s="4"/>
      <c r="H83" s="4"/>
      <c r="I83" s="4"/>
      <c r="J83" s="4"/>
      <c r="K83" s="4"/>
      <c r="L83" s="4"/>
      <c r="M83" s="4"/>
      <c r="N83" s="4"/>
      <c r="O83" s="4"/>
    </row>
    <row r="84" spans="7:15" ht="12.75" customHeight="1">
      <c r="G84" s="4"/>
      <c r="H84" s="4"/>
      <c r="I84" s="4"/>
      <c r="J84" s="4"/>
      <c r="K84" s="4"/>
      <c r="L84" s="4"/>
      <c r="M84" s="4"/>
      <c r="N84" s="4"/>
      <c r="O84" s="4"/>
    </row>
    <row r="85" spans="7:15" ht="12.75" customHeight="1">
      <c r="G85" s="4"/>
      <c r="H85" s="4"/>
      <c r="I85" s="4"/>
      <c r="J85" s="4"/>
      <c r="K85" s="4"/>
      <c r="L85" s="4"/>
      <c r="M85" s="4"/>
      <c r="N85" s="4"/>
      <c r="O85" s="4"/>
    </row>
    <row r="86" spans="7:15" ht="12.75" customHeight="1">
      <c r="G86" s="4"/>
      <c r="H86" s="4"/>
      <c r="I86" s="4"/>
      <c r="J86" s="4"/>
      <c r="K86" s="4"/>
      <c r="L86" s="4"/>
      <c r="M86" s="4"/>
      <c r="N86" s="4"/>
      <c r="O86" s="4"/>
    </row>
    <row r="87" spans="7:15" ht="12.75" customHeight="1">
      <c r="G87" s="4"/>
      <c r="H87" s="4"/>
      <c r="I87" s="4"/>
      <c r="J87" s="4"/>
      <c r="K87" s="4"/>
      <c r="L87" s="4"/>
      <c r="M87" s="4"/>
      <c r="N87" s="4"/>
      <c r="O87" s="4"/>
    </row>
    <row r="88" spans="7:15" ht="12.75" customHeight="1">
      <c r="G88" s="4"/>
      <c r="H88" s="4"/>
      <c r="I88" s="4"/>
      <c r="J88" s="4"/>
      <c r="K88" s="4"/>
      <c r="L88" s="4"/>
      <c r="M88" s="4"/>
      <c r="N88" s="4"/>
      <c r="O88" s="4"/>
    </row>
    <row r="89" spans="7:15" ht="12.75" customHeight="1">
      <c r="G89" s="4"/>
      <c r="H89" s="4"/>
      <c r="I89" s="4"/>
      <c r="J89" s="4"/>
      <c r="K89" s="4"/>
      <c r="L89" s="4"/>
      <c r="M89" s="4"/>
      <c r="N89" s="4"/>
      <c r="O89" s="4"/>
    </row>
    <row r="90" spans="7:15" ht="12.75" customHeight="1">
      <c r="G90" s="4"/>
      <c r="H90" s="4"/>
      <c r="I90" s="4"/>
      <c r="J90" s="4"/>
      <c r="K90" s="4"/>
      <c r="L90" s="4"/>
      <c r="M90" s="4"/>
      <c r="N90" s="4"/>
      <c r="O90" s="4"/>
    </row>
    <row r="91" spans="7:15" ht="12.75" customHeight="1">
      <c r="G91" s="4"/>
      <c r="H91" s="4"/>
      <c r="I91" s="4"/>
      <c r="J91" s="4"/>
      <c r="K91" s="4"/>
      <c r="L91" s="4"/>
      <c r="M91" s="4"/>
      <c r="N91" s="4"/>
      <c r="O91" s="4"/>
    </row>
    <row r="92" spans="7:15" ht="12.75" customHeight="1">
      <c r="G92" s="4"/>
      <c r="H92" s="4"/>
      <c r="I92" s="4"/>
      <c r="J92" s="4"/>
      <c r="K92" s="4"/>
      <c r="L92" s="4"/>
      <c r="M92" s="4"/>
      <c r="N92" s="4"/>
      <c r="O92" s="4"/>
    </row>
    <row r="93" spans="7:15" ht="12.75" customHeight="1">
      <c r="G93" s="4"/>
      <c r="H93" s="4"/>
      <c r="I93" s="4"/>
      <c r="J93" s="4"/>
      <c r="K93" s="4"/>
      <c r="L93" s="4"/>
      <c r="M93" s="4"/>
      <c r="N93" s="4"/>
      <c r="O93" s="4"/>
    </row>
    <row r="94" spans="7:15" ht="12.75" customHeight="1">
      <c r="G94" s="4"/>
      <c r="H94" s="4"/>
      <c r="I94" s="4"/>
      <c r="J94" s="4"/>
      <c r="K94" s="4"/>
      <c r="L94" s="4"/>
      <c r="M94" s="4"/>
      <c r="N94" s="4"/>
      <c r="O94" s="4"/>
    </row>
    <row r="95" spans="7:15" ht="12.75" customHeight="1">
      <c r="G95" s="4"/>
      <c r="H95" s="4"/>
      <c r="I95" s="4"/>
      <c r="J95" s="4"/>
      <c r="K95" s="4"/>
      <c r="L95" s="4"/>
      <c r="M95" s="4"/>
      <c r="N95" s="4"/>
      <c r="O95" s="4"/>
    </row>
    <row r="96" spans="7:15" ht="12.75" customHeight="1">
      <c r="G96" s="4"/>
      <c r="H96" s="4"/>
      <c r="I96" s="4"/>
      <c r="J96" s="4"/>
      <c r="K96" s="4"/>
      <c r="L96" s="4"/>
      <c r="M96" s="4"/>
      <c r="N96" s="4"/>
      <c r="O96" s="4"/>
    </row>
    <row r="97" spans="7:15" ht="12.75" customHeight="1">
      <c r="G97" s="4"/>
      <c r="H97" s="4"/>
      <c r="I97" s="4"/>
      <c r="J97" s="4"/>
      <c r="K97" s="4"/>
      <c r="L97" s="4"/>
      <c r="M97" s="4"/>
      <c r="N97" s="4"/>
      <c r="O97" s="4"/>
    </row>
    <row r="98" spans="7:15" ht="12.75" customHeight="1">
      <c r="G98" s="4"/>
      <c r="H98" s="4"/>
      <c r="I98" s="4"/>
      <c r="J98" s="4"/>
      <c r="K98" s="4"/>
      <c r="L98" s="4"/>
      <c r="M98" s="4"/>
      <c r="N98" s="4"/>
      <c r="O98" s="4"/>
    </row>
    <row r="99" spans="7:15" ht="12.75" customHeight="1">
      <c r="G99" s="4"/>
      <c r="H99" s="4"/>
      <c r="I99" s="4"/>
      <c r="J99" s="4"/>
      <c r="K99" s="4"/>
      <c r="L99" s="4"/>
      <c r="M99" s="4"/>
      <c r="N99" s="4"/>
      <c r="O99" s="4"/>
    </row>
    <row r="100" spans="7:15" ht="12.75" customHeight="1">
      <c r="G100" s="4"/>
      <c r="H100" s="4"/>
      <c r="I100" s="4"/>
      <c r="J100" s="4"/>
      <c r="K100" s="4"/>
      <c r="L100" s="4"/>
      <c r="M100" s="4"/>
      <c r="N100" s="4"/>
      <c r="O100" s="4"/>
    </row>
  </sheetData>
  <mergeCells count="22">
    <mergeCell ref="A3:B3"/>
    <mergeCell ref="A6:A7"/>
    <mergeCell ref="B6:B7"/>
    <mergeCell ref="C6:C7"/>
    <mergeCell ref="A4:B4"/>
    <mergeCell ref="C4:D4"/>
    <mergeCell ref="C3:D3"/>
    <mergeCell ref="I1:O1"/>
    <mergeCell ref="N2:O2"/>
    <mergeCell ref="M6:N6"/>
    <mergeCell ref="C2:M2"/>
    <mergeCell ref="D6:D7"/>
    <mergeCell ref="E4:F4"/>
    <mergeCell ref="G4:I4"/>
    <mergeCell ref="G3:I3"/>
    <mergeCell ref="E3:F3"/>
    <mergeCell ref="E6:E7"/>
    <mergeCell ref="K6:L6"/>
    <mergeCell ref="F6:F7"/>
    <mergeCell ref="G6:G7"/>
    <mergeCell ref="H6:H7"/>
    <mergeCell ref="I6:J6"/>
  </mergeCells>
  <phoneticPr fontId="12"/>
  <dataValidations count="9">
    <dataValidation type="list" allowBlank="1" showErrorMessage="1" sqref="N8:N57" xr:uid="{00000000-0002-0000-0000-000000000000}">
      <formula1>"0ｍ,100ｍ,800m,1000m,1500m,2000m,3000m,走幅跳,砲丸投"</formula1>
    </dataValidation>
    <dataValidation type="list" allowBlank="1" showErrorMessage="1" sqref="O8:O57" xr:uid="{00000000-0002-0000-0000-000001000000}">
      <formula1>$Q$6:$AC$6</formula1>
    </dataValidation>
    <dataValidation type="list" allowBlank="1" showErrorMessage="1" sqref="M8:M57" xr:uid="{00000000-0002-0000-0000-000002000000}">
      <formula1>"小学校,中学校,高校・一般"</formula1>
    </dataValidation>
    <dataValidation type="list" allowBlank="1" showErrorMessage="1" sqref="G8:G57" xr:uid="{00000000-0002-0000-0000-000003000000}">
      <formula1>INDIRECT(#REF!)</formula1>
    </dataValidation>
    <dataValidation type="list" allowBlank="1" showErrorMessage="1" sqref="H8:H57" xr:uid="{00000000-0002-0000-0000-000004000000}">
      <formula1>"男子,女子"</formula1>
    </dataValidation>
    <dataValidation type="list" allowBlank="1" showErrorMessage="1" sqref="K8:K57" xr:uid="{7BFD0A9A-3468-49E6-93DD-100A61FA18B0}">
      <formula1>"小学校,中学校,高校・一般"</formula1>
    </dataValidation>
    <dataValidation type="list" allowBlank="1" showInputMessage="1" showErrorMessage="1" sqref="C3:D3 I9:I57 I8" xr:uid="{20DD9100-FD26-47E5-BF0F-A776DB36B91B}">
      <formula1>"小学校,中学校,高校・一般"</formula1>
    </dataValidation>
    <dataValidation type="list" allowBlank="1" showErrorMessage="1" sqref="J8:J57" xr:uid="{08D0A227-11E8-4EB2-A976-B3488D47670D}">
      <formula1>"80ｍ,100ｍ,800m,1000m,1500m,2000m,3000m,走幅跳,砲丸投"</formula1>
    </dataValidation>
    <dataValidation type="list" allowBlank="1" showErrorMessage="1" sqref="L8:L57" xr:uid="{6D93D5CC-FCDF-44E7-B51B-2CCB54781494}">
      <formula1>"0ｍ,100ｍ,800m,1000m,1500m,2000m,3000m,走幅跳,砲丸投"</formula1>
    </dataValidation>
  </dataValidations>
  <printOptions horizontalCentered="1" verticalCentered="1"/>
  <pageMargins left="0.11811023622047245" right="0.11811023622047245" top="0.19685039370078741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"/>
  <sheetViews>
    <sheetView workbookViewId="0"/>
  </sheetViews>
  <sheetFormatPr defaultColWidth="14.33203125" defaultRowHeight="15" customHeight="1" outlineLevelCol="1"/>
  <cols>
    <col min="1" max="1" width="3.6640625" customWidth="1"/>
    <col min="2" max="3" width="8.77734375" customWidth="1"/>
    <col min="4" max="4" width="11.77734375" customWidth="1"/>
    <col min="5" max="5" width="8.77734375" customWidth="1"/>
    <col min="6" max="6" width="8.6640625" customWidth="1"/>
    <col min="7" max="7" width="4.6640625" customWidth="1"/>
    <col min="8" max="12" width="8.6640625" customWidth="1"/>
    <col min="13" max="14" width="8.77734375" customWidth="1"/>
    <col min="15" max="15" width="5.6640625" hidden="1" customWidth="1" outlineLevel="1"/>
    <col min="16" max="17" width="2.6640625" hidden="1" customWidth="1" outlineLevel="1"/>
    <col min="18" max="21" width="4.6640625" hidden="1" customWidth="1" outlineLevel="1"/>
    <col min="22" max="22" width="12.6640625" hidden="1" customWidth="1" outlineLevel="1"/>
    <col min="23" max="23" width="8.77734375" hidden="1" customWidth="1" outlineLevel="1"/>
    <col min="24" max="24" width="8.77734375" customWidth="1" collapsed="1"/>
    <col min="25" max="28" width="8.77734375" customWidth="1"/>
  </cols>
  <sheetData>
    <row r="1" spans="1:23" ht="12.75" customHeight="1">
      <c r="B1" t="str">
        <f>IF(ISBLANK(申込登録!$G$3),"",申込登録!$G$3)</f>
        <v/>
      </c>
      <c r="I1" s="47"/>
      <c r="M1" t="s">
        <v>82</v>
      </c>
      <c r="T1" s="48"/>
    </row>
    <row r="2" spans="1:23" ht="12.75" customHeight="1">
      <c r="B2" t="s">
        <v>83</v>
      </c>
      <c r="C2" t="s">
        <v>16</v>
      </c>
      <c r="D2" t="s">
        <v>84</v>
      </c>
      <c r="E2" t="s">
        <v>85</v>
      </c>
      <c r="F2" t="s">
        <v>21</v>
      </c>
      <c r="G2" t="s">
        <v>22</v>
      </c>
      <c r="H2" t="s">
        <v>86</v>
      </c>
      <c r="I2" t="s">
        <v>87</v>
      </c>
      <c r="J2" t="s">
        <v>88</v>
      </c>
      <c r="M2" t="s">
        <v>89</v>
      </c>
      <c r="O2" s="49"/>
      <c r="P2" s="50"/>
      <c r="Q2" s="50"/>
      <c r="R2" s="50"/>
      <c r="S2" s="50"/>
      <c r="T2" s="50"/>
      <c r="U2" s="50"/>
      <c r="V2" s="51"/>
    </row>
    <row r="3" spans="1:23" ht="12.75" customHeight="1">
      <c r="A3">
        <v>1</v>
      </c>
      <c r="B3" t="str">
        <f t="shared" ref="B3:B52" si="0">IF(C3="","",($B$1))</f>
        <v/>
      </c>
      <c r="C3" t="str">
        <f t="shared" ref="C3:C52" si="1">CONCATENATE(O3,"",Q3)</f>
        <v/>
      </c>
      <c r="D3" t="str">
        <f t="shared" ref="D3:D52" si="2">CONCATENATE(R3," ",S3)</f>
        <v xml:space="preserve"> </v>
      </c>
      <c r="E3" t="str">
        <f t="shared" ref="E3:E52" si="3">CONCATENATE(T3," ",U3)</f>
        <v xml:space="preserve"> </v>
      </c>
      <c r="F3" t="str">
        <f t="shared" ref="F3:F52" si="4">IF(ISERROR(LEFT(V3,LEN(V3)-2))," ",(LEFT(V3,LEN(V3)-2)))</f>
        <v xml:space="preserve"> </v>
      </c>
      <c r="G3" t="str">
        <f t="shared" ref="G3:G52" si="5">IF(ISERROR(RIGHT(V3,2))," ",(RIGHT(V3,2)))</f>
        <v/>
      </c>
      <c r="H3" t="str">
        <f>IF(ISBLANK(申込登録!J8),"",申込登録!J8)</f>
        <v/>
      </c>
      <c r="I3" t="str">
        <f>IF(ISBLANK(申込登録!L8),"",申込登録!L8)</f>
        <v/>
      </c>
      <c r="J3" t="str">
        <f>IF(ISBLANK(申込登録!N8),"",申込登録!N8)</f>
        <v/>
      </c>
      <c r="M3" t="str">
        <f>IF(ISBLANK(申込登録!O8),"",申込登録!O8)</f>
        <v/>
      </c>
      <c r="O3" s="52" t="str">
        <f>IF(ISBLANK(申込登録!B8),"",申込登録!B8)</f>
        <v/>
      </c>
      <c r="P3" t="str">
        <f>IF(ISBLANK(申込登録!H8),"",申込登録!H8)</f>
        <v/>
      </c>
      <c r="Q3" s="53" t="str">
        <f t="shared" ref="Q3:Q52" si="6">IF(OR(P3,ISERROR(VLOOKUP(P3,{"女",-2},2,FALSE))),"",VLOOKUP(P3,{"女",-2},2,FALSE))</f>
        <v/>
      </c>
      <c r="R3" t="str">
        <f>IF(ISBLANK(申込登録!C8),"",申込登録!C8)</f>
        <v/>
      </c>
      <c r="S3" t="str">
        <f>IF(ISBLANK(申込登録!D8),"",申込登録!D8)</f>
        <v/>
      </c>
      <c r="T3" t="str">
        <f>IF(ISBLANK(申込登録!E8),"",申込登録!E8)</f>
        <v/>
      </c>
      <c r="U3" t="str">
        <f>IF(ISBLANK(申込登録!F8),"",申込登録!F8)</f>
        <v/>
      </c>
      <c r="V3" s="54" t="str">
        <f>IF(ISBLANK(申込登録!I8),"",申込登録!I8)</f>
        <v/>
      </c>
      <c r="W3" t="s">
        <v>90</v>
      </c>
    </row>
    <row r="4" spans="1:23" ht="12.75" customHeight="1">
      <c r="A4">
        <v>2</v>
      </c>
      <c r="B4" t="str">
        <f t="shared" si="0"/>
        <v/>
      </c>
      <c r="C4" t="str">
        <f t="shared" si="1"/>
        <v/>
      </c>
      <c r="D4" t="str">
        <f t="shared" si="2"/>
        <v xml:space="preserve"> </v>
      </c>
      <c r="E4" t="str">
        <f t="shared" si="3"/>
        <v xml:space="preserve"> </v>
      </c>
      <c r="F4" t="str">
        <f t="shared" si="4"/>
        <v xml:space="preserve"> </v>
      </c>
      <c r="G4" t="str">
        <f t="shared" si="5"/>
        <v/>
      </c>
      <c r="H4" t="str">
        <f>IF(ISBLANK(申込登録!J9),"",申込登録!J9)</f>
        <v/>
      </c>
      <c r="I4" t="str">
        <f>IF(ISBLANK(申込登録!L9),"",申込登録!L9)</f>
        <v/>
      </c>
      <c r="J4" t="str">
        <f>IF(ISBLANK(申込登録!N9),"",申込登録!N9)</f>
        <v/>
      </c>
      <c r="M4" t="str">
        <f>IF(ISBLANK(申込登録!O9),"",申込登録!O9)</f>
        <v/>
      </c>
      <c r="O4" s="52" t="str">
        <f>IF(ISBLANK(申込登録!B9),"",申込登録!B9)</f>
        <v/>
      </c>
      <c r="P4" t="str">
        <f>IF(ISBLANK(申込登録!H9),"",申込登録!H9)</f>
        <v/>
      </c>
      <c r="Q4" s="53" t="str">
        <f t="shared" si="6"/>
        <v/>
      </c>
      <c r="R4" t="str">
        <f>IF(ISBLANK(申込登録!C9),"",申込登録!C9)</f>
        <v/>
      </c>
      <c r="S4" t="str">
        <f>IF(ISBLANK(申込登録!D9),"",申込登録!D9)</f>
        <v/>
      </c>
      <c r="T4" t="str">
        <f>IF(ISBLANK(申込登録!E9),"",申込登録!E9)</f>
        <v/>
      </c>
      <c r="U4" t="str">
        <f>IF(ISBLANK(申込登録!F9),"",申込登録!F9)</f>
        <v/>
      </c>
      <c r="V4" s="54" t="str">
        <f>IF(ISBLANK(申込登録!I9),"",申込登録!I9)</f>
        <v/>
      </c>
    </row>
    <row r="5" spans="1:23" ht="12.75" customHeight="1">
      <c r="A5">
        <v>3</v>
      </c>
      <c r="B5" t="str">
        <f t="shared" si="0"/>
        <v/>
      </c>
      <c r="C5" t="str">
        <f t="shared" si="1"/>
        <v/>
      </c>
      <c r="D5" t="str">
        <f t="shared" si="2"/>
        <v xml:space="preserve"> </v>
      </c>
      <c r="E5" t="str">
        <f t="shared" si="3"/>
        <v xml:space="preserve"> </v>
      </c>
      <c r="F5" t="str">
        <f t="shared" si="4"/>
        <v xml:space="preserve"> </v>
      </c>
      <c r="G5" t="str">
        <f t="shared" si="5"/>
        <v/>
      </c>
      <c r="H5" t="str">
        <f>IF(ISBLANK(申込登録!J10),"",申込登録!J10)</f>
        <v/>
      </c>
      <c r="I5" t="str">
        <f>IF(ISBLANK(申込登録!L10),"",申込登録!L10)</f>
        <v/>
      </c>
      <c r="J5" t="str">
        <f>IF(ISBLANK(申込登録!N10),"",申込登録!N10)</f>
        <v/>
      </c>
      <c r="M5" t="str">
        <f>IF(ISBLANK(申込登録!O10),"",申込登録!O10)</f>
        <v/>
      </c>
      <c r="O5" s="52" t="str">
        <f>IF(ISBLANK(申込登録!B10),"",申込登録!B10)</f>
        <v/>
      </c>
      <c r="P5" t="str">
        <f>IF(ISBLANK(申込登録!H10),"",申込登録!H10)</f>
        <v/>
      </c>
      <c r="Q5" s="53" t="str">
        <f t="shared" si="6"/>
        <v/>
      </c>
      <c r="R5" t="str">
        <f>IF(ISBLANK(申込登録!C10),"",申込登録!C10)</f>
        <v/>
      </c>
      <c r="S5" t="str">
        <f>IF(ISBLANK(申込登録!D10),"",申込登録!D10)</f>
        <v/>
      </c>
      <c r="T5" t="str">
        <f>IF(ISBLANK(申込登録!E10),"",申込登録!E10)</f>
        <v/>
      </c>
      <c r="U5" t="str">
        <f>IF(ISBLANK(申込登録!F10),"",申込登録!F10)</f>
        <v/>
      </c>
      <c r="V5" s="54" t="str">
        <f>IF(ISBLANK(申込登録!I10),"",申込登録!I10)</f>
        <v/>
      </c>
    </row>
    <row r="6" spans="1:23" ht="12.75" customHeight="1">
      <c r="A6">
        <v>4</v>
      </c>
      <c r="B6" t="str">
        <f t="shared" si="0"/>
        <v/>
      </c>
      <c r="C6" t="str">
        <f t="shared" si="1"/>
        <v/>
      </c>
      <c r="D6" t="str">
        <f t="shared" si="2"/>
        <v xml:space="preserve"> </v>
      </c>
      <c r="E6" t="str">
        <f t="shared" si="3"/>
        <v xml:space="preserve"> </v>
      </c>
      <c r="F6" t="str">
        <f t="shared" si="4"/>
        <v xml:space="preserve"> </v>
      </c>
      <c r="G6" t="str">
        <f t="shared" si="5"/>
        <v/>
      </c>
      <c r="H6" t="str">
        <f>IF(ISBLANK(申込登録!J11),"",申込登録!J11)</f>
        <v/>
      </c>
      <c r="I6" t="str">
        <f>IF(ISBLANK(申込登録!L11),"",申込登録!L11)</f>
        <v/>
      </c>
      <c r="J6" t="str">
        <f>IF(ISBLANK(申込登録!N11),"",申込登録!N11)</f>
        <v/>
      </c>
      <c r="M6" t="str">
        <f>IF(ISBLANK(申込登録!O11),"",申込登録!O11)</f>
        <v/>
      </c>
      <c r="O6" s="52" t="str">
        <f>IF(ISBLANK(申込登録!B11),"",申込登録!B11)</f>
        <v/>
      </c>
      <c r="P6" t="str">
        <f>IF(ISBLANK(申込登録!H11),"",申込登録!H11)</f>
        <v/>
      </c>
      <c r="Q6" s="53" t="str">
        <f t="shared" si="6"/>
        <v/>
      </c>
      <c r="R6" t="str">
        <f>IF(ISBLANK(申込登録!C11),"",申込登録!C11)</f>
        <v/>
      </c>
      <c r="S6" t="str">
        <f>IF(ISBLANK(申込登録!D11),"",申込登録!D11)</f>
        <v/>
      </c>
      <c r="T6" t="str">
        <f>IF(ISBLANK(申込登録!E11),"",申込登録!E11)</f>
        <v/>
      </c>
      <c r="U6" t="str">
        <f>IF(ISBLANK(申込登録!F11),"",申込登録!F11)</f>
        <v/>
      </c>
      <c r="V6" s="54" t="str">
        <f>IF(ISBLANK(申込登録!I11),"",申込登録!I11)</f>
        <v/>
      </c>
    </row>
    <row r="7" spans="1:23" ht="12.75" customHeight="1">
      <c r="A7">
        <v>5</v>
      </c>
      <c r="B7" t="str">
        <f t="shared" si="0"/>
        <v/>
      </c>
      <c r="C7" t="str">
        <f t="shared" si="1"/>
        <v/>
      </c>
      <c r="D7" t="str">
        <f t="shared" si="2"/>
        <v xml:space="preserve"> </v>
      </c>
      <c r="E7" t="str">
        <f t="shared" si="3"/>
        <v xml:space="preserve"> </v>
      </c>
      <c r="F7" t="str">
        <f t="shared" si="4"/>
        <v xml:space="preserve"> </v>
      </c>
      <c r="G7" t="str">
        <f t="shared" si="5"/>
        <v/>
      </c>
      <c r="H7" t="str">
        <f>IF(ISBLANK(申込登録!J12),"",申込登録!J12)</f>
        <v/>
      </c>
      <c r="I7" t="str">
        <f>IF(ISBLANK(申込登録!L12),"",申込登録!L12)</f>
        <v/>
      </c>
      <c r="J7" t="str">
        <f>IF(ISBLANK(申込登録!N12),"",申込登録!N12)</f>
        <v/>
      </c>
      <c r="M7" t="str">
        <f>IF(ISBLANK(申込登録!O12),"",申込登録!O12)</f>
        <v/>
      </c>
      <c r="O7" s="52" t="str">
        <f>IF(ISBLANK(申込登録!B12),"",申込登録!B12)</f>
        <v/>
      </c>
      <c r="P7" t="str">
        <f>IF(ISBLANK(申込登録!H12),"",申込登録!H12)</f>
        <v/>
      </c>
      <c r="Q7" s="53" t="str">
        <f t="shared" si="6"/>
        <v/>
      </c>
      <c r="R7" t="str">
        <f>IF(ISBLANK(申込登録!C12),"",申込登録!C12)</f>
        <v/>
      </c>
      <c r="S7" t="str">
        <f>IF(ISBLANK(申込登録!D12),"",申込登録!D12)</f>
        <v/>
      </c>
      <c r="T7" t="str">
        <f>IF(ISBLANK(申込登録!E12),"",申込登録!E12)</f>
        <v/>
      </c>
      <c r="U7" t="str">
        <f>IF(ISBLANK(申込登録!F12),"",申込登録!F12)</f>
        <v/>
      </c>
      <c r="V7" s="54" t="str">
        <f>IF(ISBLANK(申込登録!I12),"",申込登録!I12)</f>
        <v/>
      </c>
    </row>
    <row r="8" spans="1:23" ht="12.75" customHeight="1">
      <c r="A8">
        <v>6</v>
      </c>
      <c r="B8" t="str">
        <f t="shared" si="0"/>
        <v/>
      </c>
      <c r="C8" t="str">
        <f t="shared" si="1"/>
        <v/>
      </c>
      <c r="D8" t="str">
        <f t="shared" si="2"/>
        <v xml:space="preserve"> </v>
      </c>
      <c r="E8" t="str">
        <f t="shared" si="3"/>
        <v xml:space="preserve"> </v>
      </c>
      <c r="F8" t="str">
        <f t="shared" si="4"/>
        <v xml:space="preserve"> </v>
      </c>
      <c r="G8" t="str">
        <f t="shared" si="5"/>
        <v/>
      </c>
      <c r="H8" t="str">
        <f>IF(ISBLANK(申込登録!J13),"",申込登録!J13)</f>
        <v/>
      </c>
      <c r="I8" t="str">
        <f>IF(ISBLANK(申込登録!L13),"",申込登録!L13)</f>
        <v/>
      </c>
      <c r="J8" t="str">
        <f>IF(ISBLANK(申込登録!N13),"",申込登録!N13)</f>
        <v/>
      </c>
      <c r="M8" t="str">
        <f>IF(ISBLANK(申込登録!O13),"",申込登録!O13)</f>
        <v/>
      </c>
      <c r="O8" s="52" t="str">
        <f>IF(ISBLANK(申込登録!B13),"",申込登録!B13)</f>
        <v/>
      </c>
      <c r="P8" t="str">
        <f>IF(ISBLANK(申込登録!H13),"",申込登録!H13)</f>
        <v/>
      </c>
      <c r="Q8" s="53" t="str">
        <f t="shared" si="6"/>
        <v/>
      </c>
      <c r="R8" t="str">
        <f>IF(ISBLANK(申込登録!C13),"",申込登録!C13)</f>
        <v/>
      </c>
      <c r="S8" t="str">
        <f>IF(ISBLANK(申込登録!D13),"",申込登録!D13)</f>
        <v/>
      </c>
      <c r="T8" t="str">
        <f>IF(ISBLANK(申込登録!E13),"",申込登録!E13)</f>
        <v/>
      </c>
      <c r="U8" t="str">
        <f>IF(ISBLANK(申込登録!F13),"",申込登録!F13)</f>
        <v/>
      </c>
      <c r="V8" s="54" t="str">
        <f>IF(ISBLANK(申込登録!I13),"",申込登録!I13)</f>
        <v/>
      </c>
    </row>
    <row r="9" spans="1:23" ht="12.75" customHeight="1">
      <c r="A9">
        <v>7</v>
      </c>
      <c r="B9" t="str">
        <f t="shared" si="0"/>
        <v/>
      </c>
      <c r="C9" t="str">
        <f t="shared" si="1"/>
        <v/>
      </c>
      <c r="D9" t="str">
        <f t="shared" si="2"/>
        <v xml:space="preserve"> </v>
      </c>
      <c r="E9" t="str">
        <f t="shared" si="3"/>
        <v xml:space="preserve"> </v>
      </c>
      <c r="F9" t="str">
        <f t="shared" si="4"/>
        <v xml:space="preserve"> </v>
      </c>
      <c r="G9" t="str">
        <f t="shared" si="5"/>
        <v/>
      </c>
      <c r="H9" t="str">
        <f>IF(ISBLANK(申込登録!J14),"",申込登録!J14)</f>
        <v/>
      </c>
      <c r="I9" t="str">
        <f>IF(ISBLANK(申込登録!L14),"",申込登録!L14)</f>
        <v/>
      </c>
      <c r="J9" t="str">
        <f>IF(ISBLANK(申込登録!N14),"",申込登録!N14)</f>
        <v/>
      </c>
      <c r="M9" t="str">
        <f>IF(ISBLANK(申込登録!O14),"",申込登録!O14)</f>
        <v/>
      </c>
      <c r="O9" s="52" t="str">
        <f>IF(ISBLANK(申込登録!B14),"",申込登録!B14)</f>
        <v/>
      </c>
      <c r="P9" t="str">
        <f>IF(ISBLANK(申込登録!H14),"",申込登録!H14)</f>
        <v/>
      </c>
      <c r="Q9" s="53" t="str">
        <f t="shared" si="6"/>
        <v/>
      </c>
      <c r="R9" t="str">
        <f>IF(ISBLANK(申込登録!C14),"",申込登録!C14)</f>
        <v/>
      </c>
      <c r="S9" t="str">
        <f>IF(ISBLANK(申込登録!D14),"",申込登録!D14)</f>
        <v/>
      </c>
      <c r="T9" t="str">
        <f>IF(ISBLANK(申込登録!E14),"",申込登録!E14)</f>
        <v/>
      </c>
      <c r="U9" t="str">
        <f>IF(ISBLANK(申込登録!F14),"",申込登録!F14)</f>
        <v/>
      </c>
      <c r="V9" s="54" t="str">
        <f>IF(ISBLANK(申込登録!I14),"",申込登録!I14)</f>
        <v/>
      </c>
    </row>
    <row r="10" spans="1:23" ht="12.75" customHeight="1">
      <c r="A10">
        <v>8</v>
      </c>
      <c r="B10" t="str">
        <f t="shared" si="0"/>
        <v/>
      </c>
      <c r="C10" t="str">
        <f t="shared" si="1"/>
        <v/>
      </c>
      <c r="D10" t="str">
        <f t="shared" si="2"/>
        <v xml:space="preserve"> </v>
      </c>
      <c r="E10" t="str">
        <f t="shared" si="3"/>
        <v xml:space="preserve"> </v>
      </c>
      <c r="F10" t="str">
        <f t="shared" si="4"/>
        <v xml:space="preserve"> </v>
      </c>
      <c r="G10" t="str">
        <f t="shared" si="5"/>
        <v/>
      </c>
      <c r="H10" t="str">
        <f>IF(ISBLANK(申込登録!J15),"",申込登録!J15)</f>
        <v/>
      </c>
      <c r="I10" t="str">
        <f>IF(ISBLANK(申込登録!L15),"",申込登録!L15)</f>
        <v/>
      </c>
      <c r="J10" t="str">
        <f>IF(ISBLANK(申込登録!N15),"",申込登録!N15)</f>
        <v/>
      </c>
      <c r="M10" t="str">
        <f>IF(ISBLANK(申込登録!O15),"",申込登録!O15)</f>
        <v/>
      </c>
      <c r="O10" s="52" t="str">
        <f>IF(ISBLANK(申込登録!B15),"",申込登録!B15)</f>
        <v/>
      </c>
      <c r="P10" t="str">
        <f>IF(ISBLANK(申込登録!H15),"",申込登録!H15)</f>
        <v/>
      </c>
      <c r="Q10" s="53" t="str">
        <f t="shared" si="6"/>
        <v/>
      </c>
      <c r="R10" t="str">
        <f>IF(ISBLANK(申込登録!C15),"",申込登録!C15)</f>
        <v/>
      </c>
      <c r="S10" t="str">
        <f>IF(ISBLANK(申込登録!D15),"",申込登録!D15)</f>
        <v/>
      </c>
      <c r="T10" t="str">
        <f>IF(ISBLANK(申込登録!E15),"",申込登録!E15)</f>
        <v/>
      </c>
      <c r="U10" t="str">
        <f>IF(ISBLANK(申込登録!F15),"",申込登録!F15)</f>
        <v/>
      </c>
      <c r="V10" s="54" t="str">
        <f>IF(ISBLANK(申込登録!I15),"",申込登録!I15)</f>
        <v/>
      </c>
    </row>
    <row r="11" spans="1:23" ht="12.75" customHeight="1">
      <c r="A11">
        <v>9</v>
      </c>
      <c r="B11" t="str">
        <f t="shared" si="0"/>
        <v/>
      </c>
      <c r="C11" t="str">
        <f t="shared" si="1"/>
        <v/>
      </c>
      <c r="D11" t="str">
        <f t="shared" si="2"/>
        <v xml:space="preserve"> </v>
      </c>
      <c r="E11" t="str">
        <f t="shared" si="3"/>
        <v xml:space="preserve"> </v>
      </c>
      <c r="F11" t="str">
        <f t="shared" si="4"/>
        <v xml:space="preserve"> </v>
      </c>
      <c r="G11" t="str">
        <f t="shared" si="5"/>
        <v/>
      </c>
      <c r="H11" t="str">
        <f>IF(ISBLANK(申込登録!J16),"",申込登録!J16)</f>
        <v/>
      </c>
      <c r="I11" t="str">
        <f>IF(ISBLANK(申込登録!L16),"",申込登録!L16)</f>
        <v/>
      </c>
      <c r="J11" t="str">
        <f>IF(ISBLANK(申込登録!N16),"",申込登録!N16)</f>
        <v/>
      </c>
      <c r="M11" t="str">
        <f>IF(ISBLANK(申込登録!O16),"",申込登録!O16)</f>
        <v/>
      </c>
      <c r="O11" s="52" t="str">
        <f>IF(ISBLANK(申込登録!B16),"",申込登録!B16)</f>
        <v/>
      </c>
      <c r="P11" t="str">
        <f>IF(ISBLANK(申込登録!H16),"",申込登録!H16)</f>
        <v/>
      </c>
      <c r="Q11" s="53" t="str">
        <f t="shared" si="6"/>
        <v/>
      </c>
      <c r="R11" t="str">
        <f>IF(ISBLANK(申込登録!C16),"",申込登録!C16)</f>
        <v/>
      </c>
      <c r="S11" t="str">
        <f>IF(ISBLANK(申込登録!D16),"",申込登録!D16)</f>
        <v/>
      </c>
      <c r="T11" t="str">
        <f>IF(ISBLANK(申込登録!E16),"",申込登録!E16)</f>
        <v/>
      </c>
      <c r="U11" t="str">
        <f>IF(ISBLANK(申込登録!F16),"",申込登録!F16)</f>
        <v/>
      </c>
      <c r="V11" s="54" t="str">
        <f>IF(ISBLANK(申込登録!I16),"",申込登録!I16)</f>
        <v/>
      </c>
    </row>
    <row r="12" spans="1:23" ht="12.75" customHeight="1">
      <c r="A12">
        <v>10</v>
      </c>
      <c r="B12" t="str">
        <f t="shared" si="0"/>
        <v/>
      </c>
      <c r="C12" t="str">
        <f t="shared" si="1"/>
        <v/>
      </c>
      <c r="D12" t="str">
        <f t="shared" si="2"/>
        <v xml:space="preserve"> </v>
      </c>
      <c r="E12" t="str">
        <f t="shared" si="3"/>
        <v xml:space="preserve"> </v>
      </c>
      <c r="F12" t="str">
        <f t="shared" si="4"/>
        <v xml:space="preserve"> </v>
      </c>
      <c r="G12" t="str">
        <f t="shared" si="5"/>
        <v/>
      </c>
      <c r="H12" t="str">
        <f>IF(ISBLANK(申込登録!J17),"",申込登録!J17)</f>
        <v/>
      </c>
      <c r="I12" t="str">
        <f>IF(ISBLANK(申込登録!L17),"",申込登録!L17)</f>
        <v/>
      </c>
      <c r="J12" t="str">
        <f>IF(ISBLANK(申込登録!N17),"",申込登録!N17)</f>
        <v/>
      </c>
      <c r="M12" t="str">
        <f>IF(ISBLANK(申込登録!O17),"",申込登録!O17)</f>
        <v/>
      </c>
      <c r="O12" s="52" t="str">
        <f>IF(ISBLANK(申込登録!B17),"",申込登録!B17)</f>
        <v/>
      </c>
      <c r="P12" t="str">
        <f>IF(ISBLANK(申込登録!H17),"",申込登録!H17)</f>
        <v/>
      </c>
      <c r="Q12" s="53" t="str">
        <f t="shared" si="6"/>
        <v/>
      </c>
      <c r="R12" t="str">
        <f>IF(ISBLANK(申込登録!C17),"",申込登録!C17)</f>
        <v/>
      </c>
      <c r="S12" t="str">
        <f>IF(ISBLANK(申込登録!D17),"",申込登録!D17)</f>
        <v/>
      </c>
      <c r="T12" t="str">
        <f>IF(ISBLANK(申込登録!E17),"",申込登録!E17)</f>
        <v/>
      </c>
      <c r="U12" t="str">
        <f>IF(ISBLANK(申込登録!F17),"",申込登録!F17)</f>
        <v/>
      </c>
      <c r="V12" s="54" t="str">
        <f>IF(ISBLANK(申込登録!I17),"",申込登録!I17)</f>
        <v/>
      </c>
    </row>
    <row r="13" spans="1:23" ht="12.75" customHeight="1">
      <c r="A13">
        <v>11</v>
      </c>
      <c r="B13" t="str">
        <f t="shared" si="0"/>
        <v/>
      </c>
      <c r="C13" t="str">
        <f t="shared" si="1"/>
        <v/>
      </c>
      <c r="D13" t="str">
        <f t="shared" si="2"/>
        <v xml:space="preserve"> </v>
      </c>
      <c r="E13" t="str">
        <f t="shared" si="3"/>
        <v xml:space="preserve"> </v>
      </c>
      <c r="F13" t="str">
        <f t="shared" si="4"/>
        <v xml:space="preserve"> </v>
      </c>
      <c r="G13" t="str">
        <f t="shared" si="5"/>
        <v/>
      </c>
      <c r="H13" t="str">
        <f>IF(ISBLANK(申込登録!J18),"",申込登録!J18)</f>
        <v/>
      </c>
      <c r="I13" t="str">
        <f>IF(ISBLANK(申込登録!L18),"",申込登録!L18)</f>
        <v/>
      </c>
      <c r="J13" t="str">
        <f>IF(ISBLANK(申込登録!N18),"",申込登録!N18)</f>
        <v/>
      </c>
      <c r="M13" t="str">
        <f>IF(ISBLANK(申込登録!O18),"",申込登録!O18)</f>
        <v/>
      </c>
      <c r="O13" s="52" t="str">
        <f>IF(ISBLANK(申込登録!B18),"",申込登録!B18)</f>
        <v/>
      </c>
      <c r="P13" t="str">
        <f>IF(ISBLANK(申込登録!H18),"",申込登録!H18)</f>
        <v/>
      </c>
      <c r="Q13" s="53" t="str">
        <f t="shared" si="6"/>
        <v/>
      </c>
      <c r="R13" t="str">
        <f>IF(ISBLANK(申込登録!C18),"",申込登録!C18)</f>
        <v/>
      </c>
      <c r="S13" t="str">
        <f>IF(ISBLANK(申込登録!D18),"",申込登録!D18)</f>
        <v/>
      </c>
      <c r="T13" t="str">
        <f>IF(ISBLANK(申込登録!E18),"",申込登録!E18)</f>
        <v/>
      </c>
      <c r="U13" t="str">
        <f>IF(ISBLANK(申込登録!F18),"",申込登録!F18)</f>
        <v/>
      </c>
      <c r="V13" s="54" t="str">
        <f>IF(ISBLANK(申込登録!I18),"",申込登録!I18)</f>
        <v/>
      </c>
    </row>
    <row r="14" spans="1:23" ht="12.75" customHeight="1">
      <c r="A14">
        <v>12</v>
      </c>
      <c r="B14" t="str">
        <f t="shared" si="0"/>
        <v/>
      </c>
      <c r="C14" t="str">
        <f t="shared" si="1"/>
        <v/>
      </c>
      <c r="D14" t="str">
        <f t="shared" si="2"/>
        <v xml:space="preserve"> </v>
      </c>
      <c r="E14" t="str">
        <f t="shared" si="3"/>
        <v xml:space="preserve"> </v>
      </c>
      <c r="F14" t="str">
        <f t="shared" si="4"/>
        <v xml:space="preserve"> </v>
      </c>
      <c r="G14" t="str">
        <f t="shared" si="5"/>
        <v/>
      </c>
      <c r="H14" t="str">
        <f>IF(ISBLANK(申込登録!J19),"",申込登録!J19)</f>
        <v/>
      </c>
      <c r="I14" t="str">
        <f>IF(ISBLANK(申込登録!L19),"",申込登録!L19)</f>
        <v/>
      </c>
      <c r="J14" t="str">
        <f>IF(ISBLANK(申込登録!N19),"",申込登録!N19)</f>
        <v/>
      </c>
      <c r="M14" t="str">
        <f>IF(ISBLANK(申込登録!O19),"",申込登録!O19)</f>
        <v/>
      </c>
      <c r="O14" s="52" t="str">
        <f>IF(ISBLANK(申込登録!B19),"",申込登録!B19)</f>
        <v/>
      </c>
      <c r="P14" t="str">
        <f>IF(ISBLANK(申込登録!H19),"",申込登録!H19)</f>
        <v/>
      </c>
      <c r="Q14" s="53" t="str">
        <f t="shared" si="6"/>
        <v/>
      </c>
      <c r="R14" t="str">
        <f>IF(ISBLANK(申込登録!C19),"",申込登録!C19)</f>
        <v/>
      </c>
      <c r="S14" t="str">
        <f>IF(ISBLANK(申込登録!D19),"",申込登録!D19)</f>
        <v/>
      </c>
      <c r="T14" t="str">
        <f>IF(ISBLANK(申込登録!E19),"",申込登録!E19)</f>
        <v/>
      </c>
      <c r="U14" t="str">
        <f>IF(ISBLANK(申込登録!F19),"",申込登録!F19)</f>
        <v/>
      </c>
      <c r="V14" s="54" t="str">
        <f>IF(ISBLANK(申込登録!I19),"",申込登録!I19)</f>
        <v/>
      </c>
    </row>
    <row r="15" spans="1:23" ht="12.75" customHeight="1">
      <c r="A15">
        <v>13</v>
      </c>
      <c r="B15" t="str">
        <f t="shared" si="0"/>
        <v/>
      </c>
      <c r="C15" t="str">
        <f t="shared" si="1"/>
        <v/>
      </c>
      <c r="D15" t="str">
        <f t="shared" si="2"/>
        <v xml:space="preserve"> </v>
      </c>
      <c r="E15" t="str">
        <f t="shared" si="3"/>
        <v xml:space="preserve"> </v>
      </c>
      <c r="F15" t="str">
        <f t="shared" si="4"/>
        <v xml:space="preserve"> </v>
      </c>
      <c r="G15" t="str">
        <f t="shared" si="5"/>
        <v/>
      </c>
      <c r="H15" t="str">
        <f>IF(ISBLANK(申込登録!J20),"",申込登録!J20)</f>
        <v/>
      </c>
      <c r="I15" t="str">
        <f>IF(ISBLANK(申込登録!L20),"",申込登録!L20)</f>
        <v/>
      </c>
      <c r="J15" t="str">
        <f>IF(ISBLANK(申込登録!N20),"",申込登録!N20)</f>
        <v/>
      </c>
      <c r="M15" t="str">
        <f>IF(ISBLANK(申込登録!O20),"",申込登録!O20)</f>
        <v/>
      </c>
      <c r="O15" s="52" t="str">
        <f>IF(ISBLANK(申込登録!B20),"",申込登録!B20)</f>
        <v/>
      </c>
      <c r="P15" t="str">
        <f>IF(ISBLANK(申込登録!H20),"",申込登録!H20)</f>
        <v/>
      </c>
      <c r="Q15" s="53" t="str">
        <f t="shared" si="6"/>
        <v/>
      </c>
      <c r="R15" t="str">
        <f>IF(ISBLANK(申込登録!C20),"",申込登録!C20)</f>
        <v/>
      </c>
      <c r="S15" t="str">
        <f>IF(ISBLANK(申込登録!D20),"",申込登録!D20)</f>
        <v/>
      </c>
      <c r="T15" t="str">
        <f>IF(ISBLANK(申込登録!E20),"",申込登録!E20)</f>
        <v/>
      </c>
      <c r="U15" t="str">
        <f>IF(ISBLANK(申込登録!F20),"",申込登録!F20)</f>
        <v/>
      </c>
      <c r="V15" s="54" t="str">
        <f>IF(ISBLANK(申込登録!I20),"",申込登録!I20)</f>
        <v/>
      </c>
    </row>
    <row r="16" spans="1:23" ht="12.75" customHeight="1">
      <c r="A16">
        <v>14</v>
      </c>
      <c r="B16" t="str">
        <f t="shared" si="0"/>
        <v/>
      </c>
      <c r="C16" t="str">
        <f t="shared" si="1"/>
        <v/>
      </c>
      <c r="D16" t="str">
        <f t="shared" si="2"/>
        <v xml:space="preserve"> </v>
      </c>
      <c r="E16" t="str">
        <f t="shared" si="3"/>
        <v xml:space="preserve"> </v>
      </c>
      <c r="F16" t="str">
        <f t="shared" si="4"/>
        <v xml:space="preserve"> </v>
      </c>
      <c r="G16" t="str">
        <f t="shared" si="5"/>
        <v/>
      </c>
      <c r="H16" t="str">
        <f>IF(ISBLANK(申込登録!J21),"",申込登録!J21)</f>
        <v/>
      </c>
      <c r="I16" t="str">
        <f>IF(ISBLANK(申込登録!L21),"",申込登録!L21)</f>
        <v/>
      </c>
      <c r="J16" t="str">
        <f>IF(ISBLANK(申込登録!N21),"",申込登録!N21)</f>
        <v/>
      </c>
      <c r="M16" t="str">
        <f>IF(ISBLANK(申込登録!O21),"",申込登録!O21)</f>
        <v/>
      </c>
      <c r="O16" s="52" t="str">
        <f>IF(ISBLANK(申込登録!B21),"",申込登録!B21)</f>
        <v/>
      </c>
      <c r="P16" t="str">
        <f>IF(ISBLANK(申込登録!H21),"",申込登録!H21)</f>
        <v/>
      </c>
      <c r="Q16" s="53" t="str">
        <f t="shared" si="6"/>
        <v/>
      </c>
      <c r="R16" t="str">
        <f>IF(ISBLANK(申込登録!C21),"",申込登録!C21)</f>
        <v/>
      </c>
      <c r="S16" t="str">
        <f>IF(ISBLANK(申込登録!D21),"",申込登録!D21)</f>
        <v/>
      </c>
      <c r="T16" t="str">
        <f>IF(ISBLANK(申込登録!E21),"",申込登録!E21)</f>
        <v/>
      </c>
      <c r="U16" t="str">
        <f>IF(ISBLANK(申込登録!F21),"",申込登録!F21)</f>
        <v/>
      </c>
      <c r="V16" s="54" t="str">
        <f>IF(ISBLANK(申込登録!I21),"",申込登録!I21)</f>
        <v/>
      </c>
    </row>
    <row r="17" spans="1:22" ht="12.75" customHeight="1">
      <c r="A17">
        <v>15</v>
      </c>
      <c r="B17" t="str">
        <f t="shared" si="0"/>
        <v/>
      </c>
      <c r="C17" t="str">
        <f t="shared" si="1"/>
        <v/>
      </c>
      <c r="D17" t="str">
        <f t="shared" si="2"/>
        <v xml:space="preserve"> </v>
      </c>
      <c r="E17" t="str">
        <f t="shared" si="3"/>
        <v xml:space="preserve"> </v>
      </c>
      <c r="F17" t="str">
        <f t="shared" si="4"/>
        <v xml:space="preserve"> </v>
      </c>
      <c r="G17" t="str">
        <f t="shared" si="5"/>
        <v/>
      </c>
      <c r="H17" t="str">
        <f>IF(ISBLANK(申込登録!J22),"",申込登録!J22)</f>
        <v/>
      </c>
      <c r="I17" t="str">
        <f>IF(ISBLANK(申込登録!L22),"",申込登録!L22)</f>
        <v/>
      </c>
      <c r="J17" t="str">
        <f>IF(ISBLANK(申込登録!N22),"",申込登録!N22)</f>
        <v/>
      </c>
      <c r="M17" t="str">
        <f>IF(ISBLANK(申込登録!O22),"",申込登録!O22)</f>
        <v/>
      </c>
      <c r="O17" s="52" t="str">
        <f>IF(ISBLANK(申込登録!B22),"",申込登録!B22)</f>
        <v/>
      </c>
      <c r="P17" t="str">
        <f>IF(ISBLANK(申込登録!H22),"",申込登録!H22)</f>
        <v/>
      </c>
      <c r="Q17" s="53" t="str">
        <f t="shared" si="6"/>
        <v/>
      </c>
      <c r="R17" t="str">
        <f>IF(ISBLANK(申込登録!C22),"",申込登録!C22)</f>
        <v/>
      </c>
      <c r="S17" t="str">
        <f>IF(ISBLANK(申込登録!D22),"",申込登録!D22)</f>
        <v/>
      </c>
      <c r="T17" t="str">
        <f>IF(ISBLANK(申込登録!E22),"",申込登録!E22)</f>
        <v/>
      </c>
      <c r="U17" t="str">
        <f>IF(ISBLANK(申込登録!F22),"",申込登録!F22)</f>
        <v/>
      </c>
      <c r="V17" s="54" t="str">
        <f>IF(ISBLANK(申込登録!I22),"",申込登録!I22)</f>
        <v/>
      </c>
    </row>
    <row r="18" spans="1:22" ht="12.75" customHeight="1">
      <c r="A18">
        <v>16</v>
      </c>
      <c r="B18" t="str">
        <f t="shared" si="0"/>
        <v/>
      </c>
      <c r="C18" t="str">
        <f t="shared" si="1"/>
        <v/>
      </c>
      <c r="D18" t="str">
        <f t="shared" si="2"/>
        <v xml:space="preserve"> </v>
      </c>
      <c r="E18" t="str">
        <f t="shared" si="3"/>
        <v xml:space="preserve"> </v>
      </c>
      <c r="F18" t="str">
        <f t="shared" si="4"/>
        <v xml:space="preserve"> </v>
      </c>
      <c r="G18" t="str">
        <f t="shared" si="5"/>
        <v/>
      </c>
      <c r="H18" t="str">
        <f>IF(ISBLANK(申込登録!J23),"",申込登録!J23)</f>
        <v/>
      </c>
      <c r="I18" t="str">
        <f>IF(ISBLANK(申込登録!L23),"",申込登録!L23)</f>
        <v/>
      </c>
      <c r="J18" t="str">
        <f>IF(ISBLANK(申込登録!N23),"",申込登録!N23)</f>
        <v/>
      </c>
      <c r="M18" t="str">
        <f>IF(ISBLANK(申込登録!O23),"",申込登録!O23)</f>
        <v/>
      </c>
      <c r="O18" s="52" t="str">
        <f>IF(ISBLANK(申込登録!B23),"",申込登録!B23)</f>
        <v/>
      </c>
      <c r="P18" t="str">
        <f>IF(ISBLANK(申込登録!H23),"",申込登録!H23)</f>
        <v/>
      </c>
      <c r="Q18" s="53" t="str">
        <f t="shared" si="6"/>
        <v/>
      </c>
      <c r="R18" t="str">
        <f>IF(ISBLANK(申込登録!C23),"",申込登録!C23)</f>
        <v/>
      </c>
      <c r="S18" t="str">
        <f>IF(ISBLANK(申込登録!D23),"",申込登録!D23)</f>
        <v/>
      </c>
      <c r="T18" t="str">
        <f>IF(ISBLANK(申込登録!E23),"",申込登録!E23)</f>
        <v/>
      </c>
      <c r="U18" t="str">
        <f>IF(ISBLANK(申込登録!F23),"",申込登録!F23)</f>
        <v/>
      </c>
      <c r="V18" s="54" t="str">
        <f>IF(ISBLANK(申込登録!I23),"",申込登録!I23)</f>
        <v/>
      </c>
    </row>
    <row r="19" spans="1:22" ht="12.75" customHeight="1">
      <c r="A19">
        <v>17</v>
      </c>
      <c r="B19" t="str">
        <f t="shared" si="0"/>
        <v/>
      </c>
      <c r="C19" t="str">
        <f t="shared" si="1"/>
        <v/>
      </c>
      <c r="D19" t="str">
        <f t="shared" si="2"/>
        <v xml:space="preserve"> </v>
      </c>
      <c r="E19" t="str">
        <f t="shared" si="3"/>
        <v xml:space="preserve"> </v>
      </c>
      <c r="F19" t="str">
        <f t="shared" si="4"/>
        <v xml:space="preserve"> </v>
      </c>
      <c r="G19" t="str">
        <f t="shared" si="5"/>
        <v/>
      </c>
      <c r="H19" t="str">
        <f>IF(ISBLANK(申込登録!J24),"",申込登録!J24)</f>
        <v/>
      </c>
      <c r="I19" t="str">
        <f>IF(ISBLANK(申込登録!L24),"",申込登録!L24)</f>
        <v/>
      </c>
      <c r="J19" t="str">
        <f>IF(ISBLANK(申込登録!N24),"",申込登録!N24)</f>
        <v/>
      </c>
      <c r="M19" t="str">
        <f>IF(ISBLANK(申込登録!O24),"",申込登録!O24)</f>
        <v/>
      </c>
      <c r="O19" s="52" t="str">
        <f>IF(ISBLANK(申込登録!B24),"",申込登録!B24)</f>
        <v/>
      </c>
      <c r="P19" t="str">
        <f>IF(ISBLANK(申込登録!H24),"",申込登録!H24)</f>
        <v/>
      </c>
      <c r="Q19" s="53" t="str">
        <f t="shared" si="6"/>
        <v/>
      </c>
      <c r="R19" t="str">
        <f>IF(ISBLANK(申込登録!C24),"",申込登録!C24)</f>
        <v/>
      </c>
      <c r="S19" t="str">
        <f>IF(ISBLANK(申込登録!D24),"",申込登録!D24)</f>
        <v/>
      </c>
      <c r="T19" t="str">
        <f>IF(ISBLANK(申込登録!E24),"",申込登録!E24)</f>
        <v/>
      </c>
      <c r="U19" t="str">
        <f>IF(ISBLANK(申込登録!F24),"",申込登録!F24)</f>
        <v/>
      </c>
      <c r="V19" s="54" t="str">
        <f>IF(ISBLANK(申込登録!I24),"",申込登録!I24)</f>
        <v/>
      </c>
    </row>
    <row r="20" spans="1:22" ht="12.75" customHeight="1">
      <c r="A20">
        <v>18</v>
      </c>
      <c r="B20" t="str">
        <f t="shared" si="0"/>
        <v/>
      </c>
      <c r="C20" t="str">
        <f t="shared" si="1"/>
        <v/>
      </c>
      <c r="D20" t="str">
        <f t="shared" si="2"/>
        <v xml:space="preserve"> </v>
      </c>
      <c r="E20" t="str">
        <f t="shared" si="3"/>
        <v xml:space="preserve"> </v>
      </c>
      <c r="F20" t="str">
        <f t="shared" si="4"/>
        <v xml:space="preserve"> </v>
      </c>
      <c r="G20" t="str">
        <f t="shared" si="5"/>
        <v/>
      </c>
      <c r="H20" t="str">
        <f>IF(ISBLANK(申込登録!J25),"",申込登録!J25)</f>
        <v/>
      </c>
      <c r="I20" t="str">
        <f>IF(ISBLANK(申込登録!L25),"",申込登録!L25)</f>
        <v/>
      </c>
      <c r="J20" t="str">
        <f>IF(ISBLANK(申込登録!N25),"",申込登録!N25)</f>
        <v/>
      </c>
      <c r="M20" t="str">
        <f>IF(ISBLANK(申込登録!O25),"",申込登録!O25)</f>
        <v/>
      </c>
      <c r="O20" s="52" t="str">
        <f>IF(ISBLANK(申込登録!B25),"",申込登録!B25)</f>
        <v/>
      </c>
      <c r="P20" t="str">
        <f>IF(ISBLANK(申込登録!H25),"",申込登録!H25)</f>
        <v/>
      </c>
      <c r="Q20" s="53" t="str">
        <f t="shared" si="6"/>
        <v/>
      </c>
      <c r="R20" t="str">
        <f>IF(ISBLANK(申込登録!C25),"",申込登録!C25)</f>
        <v/>
      </c>
      <c r="S20" t="str">
        <f>IF(ISBLANK(申込登録!D25),"",申込登録!D25)</f>
        <v/>
      </c>
      <c r="T20" t="str">
        <f>IF(ISBLANK(申込登録!E25),"",申込登録!E25)</f>
        <v/>
      </c>
      <c r="U20" t="str">
        <f>IF(ISBLANK(申込登録!F25),"",申込登録!F25)</f>
        <v/>
      </c>
      <c r="V20" s="54" t="str">
        <f>IF(ISBLANK(申込登録!I25),"",申込登録!I25)</f>
        <v/>
      </c>
    </row>
    <row r="21" spans="1:22" ht="12.75" customHeight="1">
      <c r="A21">
        <v>19</v>
      </c>
      <c r="B21" t="str">
        <f t="shared" si="0"/>
        <v/>
      </c>
      <c r="C21" t="str">
        <f t="shared" si="1"/>
        <v/>
      </c>
      <c r="D21" t="str">
        <f t="shared" si="2"/>
        <v xml:space="preserve"> </v>
      </c>
      <c r="E21" t="str">
        <f t="shared" si="3"/>
        <v xml:space="preserve"> </v>
      </c>
      <c r="F21" t="str">
        <f t="shared" si="4"/>
        <v xml:space="preserve"> </v>
      </c>
      <c r="G21" t="str">
        <f t="shared" si="5"/>
        <v/>
      </c>
      <c r="H21" t="str">
        <f>IF(ISBLANK(申込登録!J26),"",申込登録!J26)</f>
        <v/>
      </c>
      <c r="I21" t="str">
        <f>IF(ISBLANK(申込登録!L26),"",申込登録!L26)</f>
        <v/>
      </c>
      <c r="J21" t="str">
        <f>IF(ISBLANK(申込登録!N26),"",申込登録!N26)</f>
        <v/>
      </c>
      <c r="M21" t="str">
        <f>IF(ISBLANK(申込登録!O26),"",申込登録!O26)</f>
        <v/>
      </c>
      <c r="O21" s="52" t="str">
        <f>IF(ISBLANK(申込登録!B26),"",申込登録!B26)</f>
        <v/>
      </c>
      <c r="P21" t="str">
        <f>IF(ISBLANK(申込登録!H26),"",申込登録!H26)</f>
        <v/>
      </c>
      <c r="Q21" s="53" t="str">
        <f t="shared" si="6"/>
        <v/>
      </c>
      <c r="R21" t="str">
        <f>IF(ISBLANK(申込登録!C26),"",申込登録!C26)</f>
        <v/>
      </c>
      <c r="S21" t="str">
        <f>IF(ISBLANK(申込登録!D26),"",申込登録!D26)</f>
        <v/>
      </c>
      <c r="T21" t="str">
        <f>IF(ISBLANK(申込登録!E26),"",申込登録!E26)</f>
        <v/>
      </c>
      <c r="U21" t="str">
        <f>IF(ISBLANK(申込登録!F26),"",申込登録!F26)</f>
        <v/>
      </c>
      <c r="V21" s="54" t="str">
        <f>IF(ISBLANK(申込登録!I26),"",申込登録!I26)</f>
        <v/>
      </c>
    </row>
    <row r="22" spans="1:22" ht="12.75" customHeight="1">
      <c r="A22">
        <v>20</v>
      </c>
      <c r="B22" t="str">
        <f t="shared" si="0"/>
        <v/>
      </c>
      <c r="C22" t="str">
        <f t="shared" si="1"/>
        <v/>
      </c>
      <c r="D22" t="str">
        <f t="shared" si="2"/>
        <v xml:space="preserve"> </v>
      </c>
      <c r="E22" t="str">
        <f t="shared" si="3"/>
        <v xml:space="preserve"> </v>
      </c>
      <c r="F22" t="str">
        <f t="shared" si="4"/>
        <v xml:space="preserve"> </v>
      </c>
      <c r="G22" t="str">
        <f t="shared" si="5"/>
        <v/>
      </c>
      <c r="H22" t="str">
        <f>IF(ISBLANK(申込登録!J27),"",申込登録!J27)</f>
        <v/>
      </c>
      <c r="I22" t="str">
        <f>IF(ISBLANK(申込登録!L27),"",申込登録!L27)</f>
        <v/>
      </c>
      <c r="J22" t="str">
        <f>IF(ISBLANK(申込登録!N27),"",申込登録!N27)</f>
        <v/>
      </c>
      <c r="M22" t="str">
        <f>IF(ISBLANK(申込登録!O27),"",申込登録!O27)</f>
        <v/>
      </c>
      <c r="O22" s="52" t="str">
        <f>IF(ISBLANK(申込登録!B27),"",申込登録!B27)</f>
        <v/>
      </c>
      <c r="P22" t="str">
        <f>IF(ISBLANK(申込登録!H27),"",申込登録!H27)</f>
        <v/>
      </c>
      <c r="Q22" s="53" t="str">
        <f t="shared" si="6"/>
        <v/>
      </c>
      <c r="R22" t="str">
        <f>IF(ISBLANK(申込登録!C27),"",申込登録!C27)</f>
        <v/>
      </c>
      <c r="S22" t="str">
        <f>IF(ISBLANK(申込登録!D27),"",申込登録!D27)</f>
        <v/>
      </c>
      <c r="T22" t="str">
        <f>IF(ISBLANK(申込登録!E27),"",申込登録!E27)</f>
        <v/>
      </c>
      <c r="U22" t="str">
        <f>IF(ISBLANK(申込登録!F27),"",申込登録!F27)</f>
        <v/>
      </c>
      <c r="V22" s="54" t="str">
        <f>IF(ISBLANK(申込登録!I27),"",申込登録!I27)</f>
        <v/>
      </c>
    </row>
    <row r="23" spans="1:22" ht="12.75" customHeight="1">
      <c r="A23">
        <v>21</v>
      </c>
      <c r="B23" t="str">
        <f t="shared" si="0"/>
        <v/>
      </c>
      <c r="C23" t="str">
        <f t="shared" si="1"/>
        <v/>
      </c>
      <c r="D23" t="str">
        <f t="shared" si="2"/>
        <v xml:space="preserve"> </v>
      </c>
      <c r="E23" t="str">
        <f t="shared" si="3"/>
        <v xml:space="preserve"> </v>
      </c>
      <c r="F23" t="str">
        <f t="shared" si="4"/>
        <v xml:space="preserve"> </v>
      </c>
      <c r="G23" t="str">
        <f t="shared" si="5"/>
        <v/>
      </c>
      <c r="H23" t="str">
        <f>IF(ISBLANK(申込登録!J28),"",申込登録!J28)</f>
        <v/>
      </c>
      <c r="I23" t="str">
        <f>IF(ISBLANK(申込登録!L28),"",申込登録!L28)</f>
        <v/>
      </c>
      <c r="J23" t="str">
        <f>IF(ISBLANK(申込登録!N28),"",申込登録!N28)</f>
        <v/>
      </c>
      <c r="M23" t="str">
        <f>IF(ISBLANK(申込登録!O28),"",申込登録!O28)</f>
        <v/>
      </c>
      <c r="O23" s="52" t="str">
        <f>IF(ISBLANK(申込登録!B28),"",申込登録!B28)</f>
        <v/>
      </c>
      <c r="P23" t="str">
        <f>IF(ISBLANK(申込登録!H28),"",申込登録!H28)</f>
        <v/>
      </c>
      <c r="Q23" s="53" t="str">
        <f t="shared" si="6"/>
        <v/>
      </c>
      <c r="R23" t="str">
        <f>IF(ISBLANK(申込登録!C28),"",申込登録!C28)</f>
        <v/>
      </c>
      <c r="S23" t="str">
        <f>IF(ISBLANK(申込登録!D28),"",申込登録!D28)</f>
        <v/>
      </c>
      <c r="T23" t="str">
        <f>IF(ISBLANK(申込登録!E28),"",申込登録!E28)</f>
        <v/>
      </c>
      <c r="U23" t="str">
        <f>IF(ISBLANK(申込登録!F28),"",申込登録!F28)</f>
        <v/>
      </c>
      <c r="V23" s="54" t="str">
        <f>IF(ISBLANK(申込登録!I28),"",申込登録!I28)</f>
        <v/>
      </c>
    </row>
    <row r="24" spans="1:22" ht="12.75" customHeight="1">
      <c r="A24">
        <v>22</v>
      </c>
      <c r="B24" t="str">
        <f t="shared" si="0"/>
        <v/>
      </c>
      <c r="C24" t="str">
        <f t="shared" si="1"/>
        <v/>
      </c>
      <c r="D24" t="str">
        <f t="shared" si="2"/>
        <v xml:space="preserve"> </v>
      </c>
      <c r="E24" t="str">
        <f t="shared" si="3"/>
        <v xml:space="preserve"> </v>
      </c>
      <c r="F24" t="str">
        <f t="shared" si="4"/>
        <v xml:space="preserve"> </v>
      </c>
      <c r="G24" t="str">
        <f t="shared" si="5"/>
        <v/>
      </c>
      <c r="H24" t="str">
        <f>IF(ISBLANK(申込登録!J29),"",申込登録!J29)</f>
        <v/>
      </c>
      <c r="I24" t="str">
        <f>IF(ISBLANK(申込登録!L29),"",申込登録!L29)</f>
        <v/>
      </c>
      <c r="J24" t="str">
        <f>IF(ISBLANK(申込登録!N29),"",申込登録!N29)</f>
        <v/>
      </c>
      <c r="M24" t="str">
        <f>IF(ISBLANK(申込登録!O29),"",申込登録!O29)</f>
        <v/>
      </c>
      <c r="O24" s="52" t="str">
        <f>IF(ISBLANK(申込登録!B29),"",申込登録!B29)</f>
        <v/>
      </c>
      <c r="P24" t="str">
        <f>IF(ISBLANK(申込登録!H29),"",申込登録!H29)</f>
        <v/>
      </c>
      <c r="Q24" s="53" t="str">
        <f t="shared" si="6"/>
        <v/>
      </c>
      <c r="R24" t="str">
        <f>IF(ISBLANK(申込登録!C29),"",申込登録!C29)</f>
        <v/>
      </c>
      <c r="S24" t="str">
        <f>IF(ISBLANK(申込登録!D29),"",申込登録!D29)</f>
        <v/>
      </c>
      <c r="T24" t="str">
        <f>IF(ISBLANK(申込登録!E29),"",申込登録!E29)</f>
        <v/>
      </c>
      <c r="U24" t="str">
        <f>IF(ISBLANK(申込登録!F29),"",申込登録!F29)</f>
        <v/>
      </c>
      <c r="V24" s="54" t="str">
        <f>IF(ISBLANK(申込登録!I29),"",申込登録!I29)</f>
        <v/>
      </c>
    </row>
    <row r="25" spans="1:22" ht="12.75" customHeight="1">
      <c r="A25">
        <v>23</v>
      </c>
      <c r="B25" t="str">
        <f t="shared" si="0"/>
        <v/>
      </c>
      <c r="C25" t="str">
        <f t="shared" si="1"/>
        <v/>
      </c>
      <c r="D25" t="str">
        <f t="shared" si="2"/>
        <v xml:space="preserve"> </v>
      </c>
      <c r="E25" t="str">
        <f t="shared" si="3"/>
        <v xml:space="preserve"> </v>
      </c>
      <c r="F25" t="str">
        <f t="shared" si="4"/>
        <v xml:space="preserve"> </v>
      </c>
      <c r="G25" t="str">
        <f t="shared" si="5"/>
        <v/>
      </c>
      <c r="H25" t="str">
        <f>IF(ISBLANK(申込登録!J30),"",申込登録!J30)</f>
        <v/>
      </c>
      <c r="I25" t="str">
        <f>IF(ISBLANK(申込登録!L30),"",申込登録!L30)</f>
        <v/>
      </c>
      <c r="J25" t="str">
        <f>IF(ISBLANK(申込登録!N30),"",申込登録!N30)</f>
        <v/>
      </c>
      <c r="M25" t="str">
        <f>IF(ISBLANK(申込登録!O30),"",申込登録!O30)</f>
        <v/>
      </c>
      <c r="O25" s="52" t="str">
        <f>IF(ISBLANK(申込登録!B30),"",申込登録!B30)</f>
        <v/>
      </c>
      <c r="P25" t="str">
        <f>IF(ISBLANK(申込登録!H30),"",申込登録!H30)</f>
        <v/>
      </c>
      <c r="Q25" s="53" t="str">
        <f t="shared" si="6"/>
        <v/>
      </c>
      <c r="R25" t="str">
        <f>IF(ISBLANK(申込登録!C30),"",申込登録!C30)</f>
        <v/>
      </c>
      <c r="S25" t="str">
        <f>IF(ISBLANK(申込登録!D30),"",申込登録!D30)</f>
        <v/>
      </c>
      <c r="T25" t="str">
        <f>IF(ISBLANK(申込登録!E30),"",申込登録!E30)</f>
        <v/>
      </c>
      <c r="U25" t="str">
        <f>IF(ISBLANK(申込登録!F30),"",申込登録!F30)</f>
        <v/>
      </c>
      <c r="V25" s="54" t="str">
        <f>IF(ISBLANK(申込登録!I30),"",申込登録!I30)</f>
        <v/>
      </c>
    </row>
    <row r="26" spans="1:22" ht="12.75" customHeight="1">
      <c r="A26">
        <v>24</v>
      </c>
      <c r="B26" t="str">
        <f t="shared" si="0"/>
        <v/>
      </c>
      <c r="C26" t="str">
        <f t="shared" si="1"/>
        <v/>
      </c>
      <c r="D26" t="str">
        <f t="shared" si="2"/>
        <v xml:space="preserve"> </v>
      </c>
      <c r="E26" t="str">
        <f t="shared" si="3"/>
        <v xml:space="preserve"> </v>
      </c>
      <c r="F26" t="str">
        <f t="shared" si="4"/>
        <v xml:space="preserve"> </v>
      </c>
      <c r="G26" t="str">
        <f t="shared" si="5"/>
        <v/>
      </c>
      <c r="H26" t="str">
        <f>IF(ISBLANK(申込登録!J31),"",申込登録!J31)</f>
        <v/>
      </c>
      <c r="I26" t="str">
        <f>IF(ISBLANK(申込登録!L31),"",申込登録!L31)</f>
        <v/>
      </c>
      <c r="J26" t="str">
        <f>IF(ISBLANK(申込登録!N31),"",申込登録!N31)</f>
        <v/>
      </c>
      <c r="M26" t="str">
        <f>IF(ISBLANK(申込登録!O31),"",申込登録!O31)</f>
        <v/>
      </c>
      <c r="O26" s="52" t="str">
        <f>IF(ISBLANK(申込登録!B31),"",申込登録!B31)</f>
        <v/>
      </c>
      <c r="P26" t="str">
        <f>IF(ISBLANK(申込登録!H31),"",申込登録!H31)</f>
        <v/>
      </c>
      <c r="Q26" s="53" t="str">
        <f t="shared" si="6"/>
        <v/>
      </c>
      <c r="R26" t="str">
        <f>IF(ISBLANK(申込登録!C31),"",申込登録!C31)</f>
        <v/>
      </c>
      <c r="S26" t="str">
        <f>IF(ISBLANK(申込登録!D31),"",申込登録!D31)</f>
        <v/>
      </c>
      <c r="T26" t="str">
        <f>IF(ISBLANK(申込登録!E31),"",申込登録!E31)</f>
        <v/>
      </c>
      <c r="U26" t="str">
        <f>IF(ISBLANK(申込登録!F31),"",申込登録!F31)</f>
        <v/>
      </c>
      <c r="V26" s="54" t="str">
        <f>IF(ISBLANK(申込登録!I31),"",申込登録!I31)</f>
        <v/>
      </c>
    </row>
    <row r="27" spans="1:22" ht="12.75" customHeight="1">
      <c r="A27">
        <v>25</v>
      </c>
      <c r="B27" t="str">
        <f t="shared" si="0"/>
        <v/>
      </c>
      <c r="C27" t="str">
        <f t="shared" si="1"/>
        <v/>
      </c>
      <c r="D27" t="str">
        <f t="shared" si="2"/>
        <v xml:space="preserve"> </v>
      </c>
      <c r="E27" t="str">
        <f t="shared" si="3"/>
        <v xml:space="preserve"> </v>
      </c>
      <c r="F27" t="str">
        <f t="shared" si="4"/>
        <v xml:space="preserve"> </v>
      </c>
      <c r="G27" t="str">
        <f t="shared" si="5"/>
        <v/>
      </c>
      <c r="H27" t="str">
        <f>IF(ISBLANK(申込登録!J32),"",申込登録!J32)</f>
        <v/>
      </c>
      <c r="I27" t="str">
        <f>IF(ISBLANK(申込登録!L32),"",申込登録!L32)</f>
        <v/>
      </c>
      <c r="J27" t="str">
        <f>IF(ISBLANK(申込登録!N32),"",申込登録!N32)</f>
        <v/>
      </c>
      <c r="M27" t="str">
        <f>IF(ISBLANK(申込登録!O32),"",申込登録!O32)</f>
        <v/>
      </c>
      <c r="O27" s="52" t="str">
        <f>IF(ISBLANK(申込登録!B32),"",申込登録!B32)</f>
        <v/>
      </c>
      <c r="P27" t="str">
        <f>IF(ISBLANK(申込登録!H32),"",申込登録!H32)</f>
        <v/>
      </c>
      <c r="Q27" s="53" t="str">
        <f t="shared" si="6"/>
        <v/>
      </c>
      <c r="R27" t="str">
        <f>IF(ISBLANK(申込登録!C32),"",申込登録!C32)</f>
        <v/>
      </c>
      <c r="S27" t="str">
        <f>IF(ISBLANK(申込登録!D32),"",申込登録!D32)</f>
        <v/>
      </c>
      <c r="T27" t="str">
        <f>IF(ISBLANK(申込登録!E32),"",申込登録!E32)</f>
        <v/>
      </c>
      <c r="U27" t="str">
        <f>IF(ISBLANK(申込登録!F32),"",申込登録!F32)</f>
        <v/>
      </c>
      <c r="V27" s="54" t="str">
        <f>IF(ISBLANK(申込登録!I32),"",申込登録!I32)</f>
        <v/>
      </c>
    </row>
    <row r="28" spans="1:22" ht="12.75" customHeight="1">
      <c r="A28">
        <v>26</v>
      </c>
      <c r="B28" t="str">
        <f t="shared" si="0"/>
        <v/>
      </c>
      <c r="C28" t="str">
        <f t="shared" si="1"/>
        <v/>
      </c>
      <c r="D28" t="str">
        <f t="shared" si="2"/>
        <v xml:space="preserve"> </v>
      </c>
      <c r="E28" t="str">
        <f t="shared" si="3"/>
        <v xml:space="preserve"> </v>
      </c>
      <c r="F28" t="str">
        <f t="shared" si="4"/>
        <v xml:space="preserve"> </v>
      </c>
      <c r="G28" t="str">
        <f t="shared" si="5"/>
        <v/>
      </c>
      <c r="H28" t="str">
        <f>IF(ISBLANK(申込登録!J33),"",申込登録!J33)</f>
        <v/>
      </c>
      <c r="I28" t="str">
        <f>IF(ISBLANK(申込登録!L33),"",申込登録!L33)</f>
        <v/>
      </c>
      <c r="J28" t="str">
        <f>IF(ISBLANK(申込登録!N33),"",申込登録!N33)</f>
        <v/>
      </c>
      <c r="M28" t="str">
        <f>IF(ISBLANK(申込登録!O33),"",申込登録!O33)</f>
        <v/>
      </c>
      <c r="O28" s="52" t="str">
        <f>IF(ISBLANK(申込登録!B33),"",申込登録!B33)</f>
        <v/>
      </c>
      <c r="P28" t="str">
        <f>IF(ISBLANK(申込登録!H33),"",申込登録!H33)</f>
        <v/>
      </c>
      <c r="Q28" s="53" t="str">
        <f t="shared" si="6"/>
        <v/>
      </c>
      <c r="R28" t="str">
        <f>IF(ISBLANK(申込登録!C33),"",申込登録!C33)</f>
        <v/>
      </c>
      <c r="S28" t="str">
        <f>IF(ISBLANK(申込登録!D33),"",申込登録!D33)</f>
        <v/>
      </c>
      <c r="T28" t="str">
        <f>IF(ISBLANK(申込登録!E33),"",申込登録!E33)</f>
        <v/>
      </c>
      <c r="U28" t="str">
        <f>IF(ISBLANK(申込登録!F33),"",申込登録!F33)</f>
        <v/>
      </c>
      <c r="V28" s="54" t="str">
        <f>IF(ISBLANK(申込登録!I33),"",申込登録!I33)</f>
        <v/>
      </c>
    </row>
    <row r="29" spans="1:22" ht="12.75" customHeight="1">
      <c r="A29">
        <v>27</v>
      </c>
      <c r="B29" t="str">
        <f t="shared" si="0"/>
        <v/>
      </c>
      <c r="C29" t="str">
        <f t="shared" si="1"/>
        <v/>
      </c>
      <c r="D29" t="str">
        <f t="shared" si="2"/>
        <v xml:space="preserve"> </v>
      </c>
      <c r="E29" t="str">
        <f t="shared" si="3"/>
        <v xml:space="preserve"> </v>
      </c>
      <c r="F29" t="str">
        <f t="shared" si="4"/>
        <v xml:space="preserve"> </v>
      </c>
      <c r="G29" t="str">
        <f t="shared" si="5"/>
        <v/>
      </c>
      <c r="H29" t="str">
        <f>IF(ISBLANK(申込登録!J34),"",申込登録!J34)</f>
        <v/>
      </c>
      <c r="I29" t="str">
        <f>IF(ISBLANK(申込登録!L34),"",申込登録!L34)</f>
        <v/>
      </c>
      <c r="J29" t="str">
        <f>IF(ISBLANK(申込登録!N34),"",申込登録!N34)</f>
        <v/>
      </c>
      <c r="M29" t="str">
        <f>IF(ISBLANK(申込登録!O34),"",申込登録!O34)</f>
        <v/>
      </c>
      <c r="O29" s="52" t="str">
        <f>IF(ISBLANK(申込登録!B34),"",申込登録!B34)</f>
        <v/>
      </c>
      <c r="P29" t="str">
        <f>IF(ISBLANK(申込登録!H34),"",申込登録!H34)</f>
        <v/>
      </c>
      <c r="Q29" s="53" t="str">
        <f t="shared" si="6"/>
        <v/>
      </c>
      <c r="R29" t="str">
        <f>IF(ISBLANK(申込登録!C34),"",申込登録!C34)</f>
        <v/>
      </c>
      <c r="S29" t="str">
        <f>IF(ISBLANK(申込登録!D34),"",申込登録!D34)</f>
        <v/>
      </c>
      <c r="T29" t="str">
        <f>IF(ISBLANK(申込登録!E34),"",申込登録!E34)</f>
        <v/>
      </c>
      <c r="U29" t="str">
        <f>IF(ISBLANK(申込登録!F34),"",申込登録!F34)</f>
        <v/>
      </c>
      <c r="V29" s="54" t="str">
        <f>IF(ISBLANK(申込登録!I34),"",申込登録!I34)</f>
        <v/>
      </c>
    </row>
    <row r="30" spans="1:22" ht="12.75" customHeight="1">
      <c r="A30">
        <v>28</v>
      </c>
      <c r="B30" t="str">
        <f t="shared" si="0"/>
        <v/>
      </c>
      <c r="C30" t="str">
        <f t="shared" si="1"/>
        <v/>
      </c>
      <c r="D30" t="str">
        <f t="shared" si="2"/>
        <v xml:space="preserve"> </v>
      </c>
      <c r="E30" t="str">
        <f t="shared" si="3"/>
        <v xml:space="preserve"> </v>
      </c>
      <c r="F30" t="str">
        <f t="shared" si="4"/>
        <v xml:space="preserve"> </v>
      </c>
      <c r="G30" t="str">
        <f t="shared" si="5"/>
        <v/>
      </c>
      <c r="H30" t="str">
        <f>IF(ISBLANK(申込登録!J35),"",申込登録!J35)</f>
        <v/>
      </c>
      <c r="I30" t="str">
        <f>IF(ISBLANK(申込登録!L35),"",申込登録!L35)</f>
        <v/>
      </c>
      <c r="J30" t="str">
        <f>IF(ISBLANK(申込登録!N35),"",申込登録!N35)</f>
        <v/>
      </c>
      <c r="M30" t="str">
        <f>IF(ISBLANK(申込登録!O35),"",申込登録!O35)</f>
        <v/>
      </c>
      <c r="O30" s="52" t="str">
        <f>IF(ISBLANK(申込登録!B35),"",申込登録!B35)</f>
        <v/>
      </c>
      <c r="P30" t="str">
        <f>IF(ISBLANK(申込登録!H35),"",申込登録!H35)</f>
        <v/>
      </c>
      <c r="Q30" s="53" t="str">
        <f t="shared" si="6"/>
        <v/>
      </c>
      <c r="R30" t="str">
        <f>IF(ISBLANK(申込登録!C35),"",申込登録!C35)</f>
        <v/>
      </c>
      <c r="S30" t="str">
        <f>IF(ISBLANK(申込登録!D35),"",申込登録!D35)</f>
        <v/>
      </c>
      <c r="T30" t="str">
        <f>IF(ISBLANK(申込登録!E35),"",申込登録!E35)</f>
        <v/>
      </c>
      <c r="U30" t="str">
        <f>IF(ISBLANK(申込登録!F35),"",申込登録!F35)</f>
        <v/>
      </c>
      <c r="V30" s="54" t="str">
        <f>IF(ISBLANK(申込登録!I35),"",申込登録!I35)</f>
        <v/>
      </c>
    </row>
    <row r="31" spans="1:22" ht="12.75" customHeight="1">
      <c r="A31">
        <v>29</v>
      </c>
      <c r="B31" t="str">
        <f t="shared" si="0"/>
        <v/>
      </c>
      <c r="C31" t="str">
        <f t="shared" si="1"/>
        <v/>
      </c>
      <c r="D31" t="str">
        <f t="shared" si="2"/>
        <v xml:space="preserve"> </v>
      </c>
      <c r="E31" t="str">
        <f t="shared" si="3"/>
        <v xml:space="preserve"> </v>
      </c>
      <c r="F31" t="str">
        <f t="shared" si="4"/>
        <v xml:space="preserve"> </v>
      </c>
      <c r="G31" t="str">
        <f t="shared" si="5"/>
        <v/>
      </c>
      <c r="H31" t="str">
        <f>IF(ISBLANK(申込登録!J36),"",申込登録!J36)</f>
        <v/>
      </c>
      <c r="I31" t="str">
        <f>IF(ISBLANK(申込登録!L36),"",申込登録!L36)</f>
        <v/>
      </c>
      <c r="J31" t="str">
        <f>IF(ISBLANK(申込登録!N36),"",申込登録!N36)</f>
        <v/>
      </c>
      <c r="M31" t="str">
        <f>IF(ISBLANK(申込登録!O36),"",申込登録!O36)</f>
        <v/>
      </c>
      <c r="O31" s="52" t="str">
        <f>IF(ISBLANK(申込登録!B36),"",申込登録!B36)</f>
        <v/>
      </c>
      <c r="P31" t="str">
        <f>IF(ISBLANK(申込登録!H36),"",申込登録!H36)</f>
        <v/>
      </c>
      <c r="Q31" s="53" t="str">
        <f t="shared" si="6"/>
        <v/>
      </c>
      <c r="R31" t="str">
        <f>IF(ISBLANK(申込登録!C36),"",申込登録!C36)</f>
        <v/>
      </c>
      <c r="S31" t="str">
        <f>IF(ISBLANK(申込登録!D36),"",申込登録!D36)</f>
        <v/>
      </c>
      <c r="T31" t="str">
        <f>IF(ISBLANK(申込登録!E36),"",申込登録!E36)</f>
        <v/>
      </c>
      <c r="U31" t="str">
        <f>IF(ISBLANK(申込登録!F36),"",申込登録!F36)</f>
        <v/>
      </c>
      <c r="V31" s="54" t="str">
        <f>IF(ISBLANK(申込登録!I36),"",申込登録!I36)</f>
        <v/>
      </c>
    </row>
    <row r="32" spans="1:22" ht="12.75" customHeight="1">
      <c r="A32">
        <v>30</v>
      </c>
      <c r="B32" t="str">
        <f t="shared" si="0"/>
        <v/>
      </c>
      <c r="C32" t="str">
        <f t="shared" si="1"/>
        <v/>
      </c>
      <c r="D32" t="str">
        <f t="shared" si="2"/>
        <v xml:space="preserve"> </v>
      </c>
      <c r="E32" t="str">
        <f t="shared" si="3"/>
        <v xml:space="preserve"> </v>
      </c>
      <c r="F32" t="str">
        <f t="shared" si="4"/>
        <v xml:space="preserve"> </v>
      </c>
      <c r="G32" t="str">
        <f t="shared" si="5"/>
        <v/>
      </c>
      <c r="H32" t="str">
        <f>IF(ISBLANK(申込登録!J37),"",申込登録!J37)</f>
        <v/>
      </c>
      <c r="I32" t="str">
        <f>IF(ISBLANK(申込登録!L37),"",申込登録!L37)</f>
        <v/>
      </c>
      <c r="J32" t="str">
        <f>IF(ISBLANK(申込登録!N37),"",申込登録!N37)</f>
        <v/>
      </c>
      <c r="M32" t="str">
        <f>IF(ISBLANK(申込登録!O37),"",申込登録!O37)</f>
        <v/>
      </c>
      <c r="O32" s="52" t="str">
        <f>IF(ISBLANK(申込登録!B37),"",申込登録!B37)</f>
        <v/>
      </c>
      <c r="P32" t="str">
        <f>IF(ISBLANK(申込登録!H37),"",申込登録!H37)</f>
        <v/>
      </c>
      <c r="Q32" s="53" t="str">
        <f t="shared" si="6"/>
        <v/>
      </c>
      <c r="R32" t="str">
        <f>IF(ISBLANK(申込登録!C37),"",申込登録!C37)</f>
        <v/>
      </c>
      <c r="S32" t="str">
        <f>IF(ISBLANK(申込登録!D37),"",申込登録!D37)</f>
        <v/>
      </c>
      <c r="T32" t="str">
        <f>IF(ISBLANK(申込登録!E37),"",申込登録!E37)</f>
        <v/>
      </c>
      <c r="U32" t="str">
        <f>IF(ISBLANK(申込登録!F37),"",申込登録!F37)</f>
        <v/>
      </c>
      <c r="V32" s="54" t="str">
        <f>IF(ISBLANK(申込登録!I37),"",申込登録!I37)</f>
        <v/>
      </c>
    </row>
    <row r="33" spans="1:22" ht="12.75" customHeight="1">
      <c r="A33">
        <v>31</v>
      </c>
      <c r="B33" t="str">
        <f t="shared" si="0"/>
        <v/>
      </c>
      <c r="C33" t="str">
        <f t="shared" si="1"/>
        <v/>
      </c>
      <c r="D33" t="str">
        <f t="shared" si="2"/>
        <v xml:space="preserve"> </v>
      </c>
      <c r="E33" t="str">
        <f t="shared" si="3"/>
        <v xml:space="preserve"> </v>
      </c>
      <c r="F33" t="str">
        <f t="shared" si="4"/>
        <v xml:space="preserve"> </v>
      </c>
      <c r="G33" t="str">
        <f t="shared" si="5"/>
        <v/>
      </c>
      <c r="H33" t="str">
        <f>IF(ISBLANK(申込登録!J38),"",申込登録!J38)</f>
        <v/>
      </c>
      <c r="I33" t="str">
        <f>IF(ISBLANK(申込登録!L38),"",申込登録!L38)</f>
        <v/>
      </c>
      <c r="J33" t="str">
        <f>IF(ISBLANK(申込登録!N38),"",申込登録!N38)</f>
        <v/>
      </c>
      <c r="M33" t="str">
        <f>IF(ISBLANK(申込登録!O38),"",申込登録!O38)</f>
        <v/>
      </c>
      <c r="O33" s="52" t="str">
        <f>IF(ISBLANK(申込登録!B38),"",申込登録!B38)</f>
        <v/>
      </c>
      <c r="P33" t="str">
        <f>IF(ISBLANK(申込登録!H38),"",申込登録!H38)</f>
        <v/>
      </c>
      <c r="Q33" s="53" t="str">
        <f t="shared" si="6"/>
        <v/>
      </c>
      <c r="R33" t="str">
        <f>IF(ISBLANK(申込登録!C38),"",申込登録!C38)</f>
        <v/>
      </c>
      <c r="S33" t="str">
        <f>IF(ISBLANK(申込登録!D38),"",申込登録!D38)</f>
        <v/>
      </c>
      <c r="T33" t="str">
        <f>IF(ISBLANK(申込登録!E38),"",申込登録!E38)</f>
        <v/>
      </c>
      <c r="U33" t="str">
        <f>IF(ISBLANK(申込登録!F38),"",申込登録!F38)</f>
        <v/>
      </c>
      <c r="V33" s="54" t="str">
        <f>IF(ISBLANK(申込登録!I38),"",申込登録!I38)</f>
        <v/>
      </c>
    </row>
    <row r="34" spans="1:22" ht="12.75" customHeight="1">
      <c r="A34">
        <v>32</v>
      </c>
      <c r="B34" t="str">
        <f t="shared" si="0"/>
        <v/>
      </c>
      <c r="C34" t="str">
        <f t="shared" si="1"/>
        <v/>
      </c>
      <c r="D34" t="str">
        <f t="shared" si="2"/>
        <v xml:space="preserve"> </v>
      </c>
      <c r="E34" t="str">
        <f t="shared" si="3"/>
        <v xml:space="preserve"> </v>
      </c>
      <c r="F34" t="str">
        <f t="shared" si="4"/>
        <v xml:space="preserve"> </v>
      </c>
      <c r="G34" t="str">
        <f t="shared" si="5"/>
        <v/>
      </c>
      <c r="H34" t="str">
        <f>IF(ISBLANK(申込登録!J39),"",申込登録!J39)</f>
        <v/>
      </c>
      <c r="I34" t="str">
        <f>IF(ISBLANK(申込登録!L39),"",申込登録!L39)</f>
        <v/>
      </c>
      <c r="J34" t="str">
        <f>IF(ISBLANK(申込登録!N39),"",申込登録!N39)</f>
        <v/>
      </c>
      <c r="M34" t="str">
        <f>IF(ISBLANK(申込登録!O39),"",申込登録!O39)</f>
        <v/>
      </c>
      <c r="O34" s="52" t="str">
        <f>IF(ISBLANK(申込登録!B39),"",申込登録!B39)</f>
        <v/>
      </c>
      <c r="P34" t="str">
        <f>IF(ISBLANK(申込登録!H39),"",申込登録!H39)</f>
        <v/>
      </c>
      <c r="Q34" s="53" t="str">
        <f t="shared" si="6"/>
        <v/>
      </c>
      <c r="R34" t="str">
        <f>IF(ISBLANK(申込登録!C39),"",申込登録!C39)</f>
        <v/>
      </c>
      <c r="S34" t="str">
        <f>IF(ISBLANK(申込登録!D39),"",申込登録!D39)</f>
        <v/>
      </c>
      <c r="T34" t="str">
        <f>IF(ISBLANK(申込登録!E39),"",申込登録!E39)</f>
        <v/>
      </c>
      <c r="U34" t="str">
        <f>IF(ISBLANK(申込登録!F39),"",申込登録!F39)</f>
        <v/>
      </c>
      <c r="V34" s="54" t="str">
        <f>IF(ISBLANK(申込登録!I39),"",申込登録!I39)</f>
        <v/>
      </c>
    </row>
    <row r="35" spans="1:22" ht="12.75" customHeight="1">
      <c r="A35">
        <v>33</v>
      </c>
      <c r="B35" t="str">
        <f t="shared" si="0"/>
        <v/>
      </c>
      <c r="C35" t="str">
        <f t="shared" si="1"/>
        <v/>
      </c>
      <c r="D35" t="str">
        <f t="shared" si="2"/>
        <v xml:space="preserve"> </v>
      </c>
      <c r="E35" t="str">
        <f t="shared" si="3"/>
        <v xml:space="preserve"> </v>
      </c>
      <c r="F35" t="str">
        <f t="shared" si="4"/>
        <v xml:space="preserve"> </v>
      </c>
      <c r="G35" t="str">
        <f t="shared" si="5"/>
        <v/>
      </c>
      <c r="H35" t="str">
        <f>IF(ISBLANK(申込登録!J40),"",申込登録!J40)</f>
        <v/>
      </c>
      <c r="I35" t="str">
        <f>IF(ISBLANK(申込登録!L40),"",申込登録!L40)</f>
        <v/>
      </c>
      <c r="J35" t="str">
        <f>IF(ISBLANK(申込登録!N40),"",申込登録!N40)</f>
        <v/>
      </c>
      <c r="M35" t="str">
        <f>IF(ISBLANK(申込登録!O40),"",申込登録!O40)</f>
        <v/>
      </c>
      <c r="O35" s="52" t="str">
        <f>IF(ISBLANK(申込登録!B40),"",申込登録!B40)</f>
        <v/>
      </c>
      <c r="P35" t="str">
        <f>IF(ISBLANK(申込登録!H40),"",申込登録!H40)</f>
        <v/>
      </c>
      <c r="Q35" s="53" t="str">
        <f t="shared" si="6"/>
        <v/>
      </c>
      <c r="R35" t="str">
        <f>IF(ISBLANK(申込登録!C40),"",申込登録!C40)</f>
        <v/>
      </c>
      <c r="S35" t="str">
        <f>IF(ISBLANK(申込登録!D40),"",申込登録!D40)</f>
        <v/>
      </c>
      <c r="T35" t="str">
        <f>IF(ISBLANK(申込登録!E40),"",申込登録!E40)</f>
        <v/>
      </c>
      <c r="U35" t="str">
        <f>IF(ISBLANK(申込登録!F40),"",申込登録!F40)</f>
        <v/>
      </c>
      <c r="V35" s="54" t="str">
        <f>IF(ISBLANK(申込登録!I40),"",申込登録!I40)</f>
        <v/>
      </c>
    </row>
    <row r="36" spans="1:22" ht="12.75" customHeight="1">
      <c r="A36">
        <v>34</v>
      </c>
      <c r="B36" t="str">
        <f t="shared" si="0"/>
        <v/>
      </c>
      <c r="C36" t="str">
        <f t="shared" si="1"/>
        <v/>
      </c>
      <c r="D36" t="str">
        <f t="shared" si="2"/>
        <v xml:space="preserve"> </v>
      </c>
      <c r="E36" t="str">
        <f t="shared" si="3"/>
        <v xml:space="preserve"> </v>
      </c>
      <c r="F36" t="str">
        <f t="shared" si="4"/>
        <v xml:space="preserve"> </v>
      </c>
      <c r="G36" t="str">
        <f t="shared" si="5"/>
        <v/>
      </c>
      <c r="H36" t="str">
        <f>IF(ISBLANK(申込登録!J41),"",申込登録!J41)</f>
        <v/>
      </c>
      <c r="I36" t="str">
        <f>IF(ISBLANK(申込登録!L41),"",申込登録!L41)</f>
        <v/>
      </c>
      <c r="J36" t="str">
        <f>IF(ISBLANK(申込登録!N41),"",申込登録!N41)</f>
        <v/>
      </c>
      <c r="M36" t="str">
        <f>IF(ISBLANK(申込登録!O41),"",申込登録!O41)</f>
        <v/>
      </c>
      <c r="O36" s="52" t="str">
        <f>IF(ISBLANK(申込登録!B41),"",申込登録!B41)</f>
        <v/>
      </c>
      <c r="P36" t="str">
        <f>IF(ISBLANK(申込登録!H41),"",申込登録!H41)</f>
        <v/>
      </c>
      <c r="Q36" s="53" t="str">
        <f t="shared" si="6"/>
        <v/>
      </c>
      <c r="R36" t="str">
        <f>IF(ISBLANK(申込登録!C41),"",申込登録!C41)</f>
        <v/>
      </c>
      <c r="S36" t="str">
        <f>IF(ISBLANK(申込登録!D41),"",申込登録!D41)</f>
        <v/>
      </c>
      <c r="T36" t="str">
        <f>IF(ISBLANK(申込登録!E41),"",申込登録!E41)</f>
        <v/>
      </c>
      <c r="U36" t="str">
        <f>IF(ISBLANK(申込登録!F41),"",申込登録!F41)</f>
        <v/>
      </c>
      <c r="V36" s="54" t="str">
        <f>IF(ISBLANK(申込登録!I41),"",申込登録!I41)</f>
        <v/>
      </c>
    </row>
    <row r="37" spans="1:22" ht="12.75" customHeight="1">
      <c r="A37">
        <v>35</v>
      </c>
      <c r="B37" t="str">
        <f t="shared" si="0"/>
        <v/>
      </c>
      <c r="C37" t="str">
        <f t="shared" si="1"/>
        <v/>
      </c>
      <c r="D37" t="str">
        <f t="shared" si="2"/>
        <v xml:space="preserve"> </v>
      </c>
      <c r="E37" t="str">
        <f t="shared" si="3"/>
        <v xml:space="preserve"> </v>
      </c>
      <c r="F37" t="str">
        <f t="shared" si="4"/>
        <v xml:space="preserve"> </v>
      </c>
      <c r="G37" t="str">
        <f t="shared" si="5"/>
        <v/>
      </c>
      <c r="H37" t="str">
        <f>IF(ISBLANK(申込登録!J42),"",申込登録!J42)</f>
        <v/>
      </c>
      <c r="I37" t="str">
        <f>IF(ISBLANK(申込登録!L42),"",申込登録!L42)</f>
        <v/>
      </c>
      <c r="J37" t="str">
        <f>IF(ISBLANK(申込登録!N42),"",申込登録!N42)</f>
        <v/>
      </c>
      <c r="M37" t="str">
        <f>IF(ISBLANK(申込登録!O42),"",申込登録!O42)</f>
        <v/>
      </c>
      <c r="O37" s="52" t="str">
        <f>IF(ISBLANK(申込登録!B42),"",申込登録!B42)</f>
        <v/>
      </c>
      <c r="P37" t="str">
        <f>IF(ISBLANK(申込登録!H42),"",申込登録!H42)</f>
        <v/>
      </c>
      <c r="Q37" s="53" t="str">
        <f t="shared" si="6"/>
        <v/>
      </c>
      <c r="R37" t="str">
        <f>IF(ISBLANK(申込登録!C42),"",申込登録!C42)</f>
        <v/>
      </c>
      <c r="S37" t="str">
        <f>IF(ISBLANK(申込登録!D42),"",申込登録!D42)</f>
        <v/>
      </c>
      <c r="T37" t="str">
        <f>IF(ISBLANK(申込登録!E42),"",申込登録!E42)</f>
        <v/>
      </c>
      <c r="U37" t="str">
        <f>IF(ISBLANK(申込登録!F42),"",申込登録!F42)</f>
        <v/>
      </c>
      <c r="V37" s="54" t="str">
        <f>IF(ISBLANK(申込登録!I42),"",申込登録!I42)</f>
        <v/>
      </c>
    </row>
    <row r="38" spans="1:22" ht="12.75" customHeight="1">
      <c r="A38">
        <v>36</v>
      </c>
      <c r="B38" t="str">
        <f t="shared" si="0"/>
        <v/>
      </c>
      <c r="C38" t="str">
        <f t="shared" si="1"/>
        <v/>
      </c>
      <c r="D38" t="str">
        <f t="shared" si="2"/>
        <v xml:space="preserve"> </v>
      </c>
      <c r="E38" t="str">
        <f t="shared" si="3"/>
        <v xml:space="preserve"> </v>
      </c>
      <c r="F38" t="str">
        <f t="shared" si="4"/>
        <v xml:space="preserve"> </v>
      </c>
      <c r="G38" t="str">
        <f t="shared" si="5"/>
        <v/>
      </c>
      <c r="H38" t="str">
        <f>IF(ISBLANK(申込登録!J43),"",申込登録!J43)</f>
        <v/>
      </c>
      <c r="I38" t="str">
        <f>IF(ISBLANK(申込登録!L43),"",申込登録!L43)</f>
        <v/>
      </c>
      <c r="J38" t="str">
        <f>IF(ISBLANK(申込登録!N43),"",申込登録!N43)</f>
        <v/>
      </c>
      <c r="M38" t="str">
        <f>IF(ISBLANK(申込登録!O43),"",申込登録!O43)</f>
        <v/>
      </c>
      <c r="O38" s="52" t="str">
        <f>IF(ISBLANK(申込登録!B43),"",申込登録!B43)</f>
        <v/>
      </c>
      <c r="P38" t="str">
        <f>IF(ISBLANK(申込登録!H43),"",申込登録!H43)</f>
        <v/>
      </c>
      <c r="Q38" s="53" t="str">
        <f t="shared" si="6"/>
        <v/>
      </c>
      <c r="R38" t="str">
        <f>IF(ISBLANK(申込登録!C43),"",申込登録!C43)</f>
        <v/>
      </c>
      <c r="S38" t="str">
        <f>IF(ISBLANK(申込登録!D43),"",申込登録!D43)</f>
        <v/>
      </c>
      <c r="T38" t="str">
        <f>IF(ISBLANK(申込登録!E43),"",申込登録!E43)</f>
        <v/>
      </c>
      <c r="U38" t="str">
        <f>IF(ISBLANK(申込登録!F43),"",申込登録!F43)</f>
        <v/>
      </c>
      <c r="V38" s="54" t="str">
        <f>IF(ISBLANK(申込登録!I43),"",申込登録!I43)</f>
        <v/>
      </c>
    </row>
    <row r="39" spans="1:22" ht="12.75" customHeight="1">
      <c r="A39">
        <v>37</v>
      </c>
      <c r="B39" t="str">
        <f t="shared" si="0"/>
        <v/>
      </c>
      <c r="C39" t="str">
        <f t="shared" si="1"/>
        <v/>
      </c>
      <c r="D39" t="str">
        <f t="shared" si="2"/>
        <v xml:space="preserve"> </v>
      </c>
      <c r="E39" t="str">
        <f t="shared" si="3"/>
        <v xml:space="preserve"> </v>
      </c>
      <c r="F39" t="str">
        <f t="shared" si="4"/>
        <v xml:space="preserve"> </v>
      </c>
      <c r="G39" t="str">
        <f t="shared" si="5"/>
        <v/>
      </c>
      <c r="H39" t="str">
        <f>IF(ISBLANK(申込登録!J44),"",申込登録!J44)</f>
        <v/>
      </c>
      <c r="I39" t="str">
        <f>IF(ISBLANK(申込登録!L44),"",申込登録!L44)</f>
        <v/>
      </c>
      <c r="J39" t="str">
        <f>IF(ISBLANK(申込登録!N44),"",申込登録!N44)</f>
        <v/>
      </c>
      <c r="M39" t="str">
        <f>IF(ISBLANK(申込登録!O44),"",申込登録!O44)</f>
        <v/>
      </c>
      <c r="O39" s="52" t="str">
        <f>IF(ISBLANK(申込登録!B44),"",申込登録!B44)</f>
        <v/>
      </c>
      <c r="P39" t="str">
        <f>IF(ISBLANK(申込登録!H44),"",申込登録!H44)</f>
        <v/>
      </c>
      <c r="Q39" s="53" t="str">
        <f t="shared" si="6"/>
        <v/>
      </c>
      <c r="R39" t="str">
        <f>IF(ISBLANK(申込登録!C44),"",申込登録!C44)</f>
        <v/>
      </c>
      <c r="S39" t="str">
        <f>IF(ISBLANK(申込登録!D44),"",申込登録!D44)</f>
        <v/>
      </c>
      <c r="T39" t="str">
        <f>IF(ISBLANK(申込登録!E44),"",申込登録!E44)</f>
        <v/>
      </c>
      <c r="U39" t="str">
        <f>IF(ISBLANK(申込登録!F44),"",申込登録!F44)</f>
        <v/>
      </c>
      <c r="V39" s="54" t="str">
        <f>IF(ISBLANK(申込登録!I44),"",申込登録!I44)</f>
        <v/>
      </c>
    </row>
    <row r="40" spans="1:22" ht="12.75" customHeight="1">
      <c r="A40">
        <v>38</v>
      </c>
      <c r="B40" t="str">
        <f t="shared" si="0"/>
        <v/>
      </c>
      <c r="C40" t="str">
        <f t="shared" si="1"/>
        <v/>
      </c>
      <c r="D40" t="str">
        <f t="shared" si="2"/>
        <v xml:space="preserve"> </v>
      </c>
      <c r="E40" t="str">
        <f t="shared" si="3"/>
        <v xml:space="preserve"> </v>
      </c>
      <c r="F40" t="str">
        <f t="shared" si="4"/>
        <v xml:space="preserve"> </v>
      </c>
      <c r="G40" t="str">
        <f t="shared" si="5"/>
        <v/>
      </c>
      <c r="H40" t="str">
        <f>IF(ISBLANK(申込登録!J45),"",申込登録!J45)</f>
        <v/>
      </c>
      <c r="I40" t="str">
        <f>IF(ISBLANK(申込登録!L45),"",申込登録!L45)</f>
        <v/>
      </c>
      <c r="J40" t="str">
        <f>IF(ISBLANK(申込登録!N45),"",申込登録!N45)</f>
        <v/>
      </c>
      <c r="M40" t="str">
        <f>IF(ISBLANK(申込登録!O45),"",申込登録!O45)</f>
        <v/>
      </c>
      <c r="O40" s="52" t="str">
        <f>IF(ISBLANK(申込登録!B45),"",申込登録!B45)</f>
        <v/>
      </c>
      <c r="P40" t="str">
        <f>IF(ISBLANK(申込登録!H45),"",申込登録!H45)</f>
        <v/>
      </c>
      <c r="Q40" s="53" t="str">
        <f t="shared" si="6"/>
        <v/>
      </c>
      <c r="R40" t="str">
        <f>IF(ISBLANK(申込登録!C45),"",申込登録!C45)</f>
        <v/>
      </c>
      <c r="S40" t="str">
        <f>IF(ISBLANK(申込登録!D45),"",申込登録!D45)</f>
        <v/>
      </c>
      <c r="T40" t="str">
        <f>IF(ISBLANK(申込登録!E45),"",申込登録!E45)</f>
        <v/>
      </c>
      <c r="U40" t="str">
        <f>IF(ISBLANK(申込登録!F45),"",申込登録!F45)</f>
        <v/>
      </c>
      <c r="V40" s="54" t="str">
        <f>IF(ISBLANK(申込登録!I45),"",申込登録!I45)</f>
        <v/>
      </c>
    </row>
    <row r="41" spans="1:22" ht="12.75" customHeight="1">
      <c r="A41">
        <v>39</v>
      </c>
      <c r="B41" t="str">
        <f t="shared" si="0"/>
        <v/>
      </c>
      <c r="C41" t="str">
        <f t="shared" si="1"/>
        <v/>
      </c>
      <c r="D41" t="str">
        <f t="shared" si="2"/>
        <v xml:space="preserve"> </v>
      </c>
      <c r="E41" t="str">
        <f t="shared" si="3"/>
        <v xml:space="preserve"> </v>
      </c>
      <c r="F41" t="str">
        <f t="shared" si="4"/>
        <v xml:space="preserve"> </v>
      </c>
      <c r="G41" t="str">
        <f t="shared" si="5"/>
        <v/>
      </c>
      <c r="H41" t="str">
        <f>IF(ISBLANK(申込登録!J46),"",申込登録!J46)</f>
        <v/>
      </c>
      <c r="I41" t="str">
        <f>IF(ISBLANK(申込登録!L46),"",申込登録!L46)</f>
        <v/>
      </c>
      <c r="J41" t="str">
        <f>IF(ISBLANK(申込登録!N46),"",申込登録!N46)</f>
        <v/>
      </c>
      <c r="M41" t="str">
        <f>IF(ISBLANK(申込登録!O46),"",申込登録!O46)</f>
        <v/>
      </c>
      <c r="O41" s="52" t="str">
        <f>IF(ISBLANK(申込登録!B46),"",申込登録!B46)</f>
        <v/>
      </c>
      <c r="P41" t="str">
        <f>IF(ISBLANK(申込登録!H46),"",申込登録!H46)</f>
        <v/>
      </c>
      <c r="Q41" s="53" t="str">
        <f t="shared" si="6"/>
        <v/>
      </c>
      <c r="R41" t="str">
        <f>IF(ISBLANK(申込登録!C46),"",申込登録!C46)</f>
        <v/>
      </c>
      <c r="S41" t="str">
        <f>IF(ISBLANK(申込登録!D46),"",申込登録!D46)</f>
        <v/>
      </c>
      <c r="T41" t="str">
        <f>IF(ISBLANK(申込登録!E46),"",申込登録!E46)</f>
        <v/>
      </c>
      <c r="U41" t="str">
        <f>IF(ISBLANK(申込登録!F46),"",申込登録!F46)</f>
        <v/>
      </c>
      <c r="V41" s="54" t="str">
        <f>IF(ISBLANK(申込登録!I46),"",申込登録!I46)</f>
        <v/>
      </c>
    </row>
    <row r="42" spans="1:22" ht="12.75" customHeight="1">
      <c r="A42">
        <v>40</v>
      </c>
      <c r="B42" t="str">
        <f t="shared" si="0"/>
        <v/>
      </c>
      <c r="C42" t="str">
        <f t="shared" si="1"/>
        <v/>
      </c>
      <c r="D42" t="str">
        <f t="shared" si="2"/>
        <v xml:space="preserve"> </v>
      </c>
      <c r="E42" t="str">
        <f t="shared" si="3"/>
        <v xml:space="preserve"> </v>
      </c>
      <c r="F42" t="str">
        <f t="shared" si="4"/>
        <v xml:space="preserve"> </v>
      </c>
      <c r="G42" t="str">
        <f t="shared" si="5"/>
        <v/>
      </c>
      <c r="H42" t="str">
        <f>IF(ISBLANK(申込登録!J47),"",申込登録!J47)</f>
        <v/>
      </c>
      <c r="I42" t="str">
        <f>IF(ISBLANK(申込登録!L47),"",申込登録!L47)</f>
        <v/>
      </c>
      <c r="J42" t="str">
        <f>IF(ISBLANK(申込登録!N47),"",申込登録!N47)</f>
        <v/>
      </c>
      <c r="M42" t="str">
        <f>IF(ISBLANK(申込登録!O47),"",申込登録!O47)</f>
        <v/>
      </c>
      <c r="O42" s="52" t="str">
        <f>IF(ISBLANK(申込登録!B47),"",申込登録!B47)</f>
        <v/>
      </c>
      <c r="P42" t="str">
        <f>IF(ISBLANK(申込登録!H47),"",申込登録!H47)</f>
        <v/>
      </c>
      <c r="Q42" s="53" t="str">
        <f t="shared" si="6"/>
        <v/>
      </c>
      <c r="R42" t="str">
        <f>IF(ISBLANK(申込登録!C47),"",申込登録!C47)</f>
        <v/>
      </c>
      <c r="S42" t="str">
        <f>IF(ISBLANK(申込登録!D47),"",申込登録!D47)</f>
        <v/>
      </c>
      <c r="T42" t="str">
        <f>IF(ISBLANK(申込登録!E47),"",申込登録!E47)</f>
        <v/>
      </c>
      <c r="U42" t="str">
        <f>IF(ISBLANK(申込登録!F47),"",申込登録!F47)</f>
        <v/>
      </c>
      <c r="V42" s="54" t="str">
        <f>IF(ISBLANK(申込登録!I47),"",申込登録!I47)</f>
        <v/>
      </c>
    </row>
    <row r="43" spans="1:22" ht="12.75" customHeight="1">
      <c r="A43">
        <v>41</v>
      </c>
      <c r="B43" t="str">
        <f t="shared" si="0"/>
        <v/>
      </c>
      <c r="C43" t="str">
        <f t="shared" si="1"/>
        <v/>
      </c>
      <c r="D43" t="str">
        <f t="shared" si="2"/>
        <v xml:space="preserve"> </v>
      </c>
      <c r="E43" t="str">
        <f t="shared" si="3"/>
        <v xml:space="preserve"> </v>
      </c>
      <c r="F43" t="str">
        <f t="shared" si="4"/>
        <v xml:space="preserve"> </v>
      </c>
      <c r="G43" t="str">
        <f t="shared" si="5"/>
        <v/>
      </c>
      <c r="H43" t="str">
        <f>IF(ISBLANK(申込登録!J48),"",申込登録!J48)</f>
        <v/>
      </c>
      <c r="I43" t="str">
        <f>IF(ISBLANK(申込登録!L48),"",申込登録!L48)</f>
        <v/>
      </c>
      <c r="J43" t="str">
        <f>IF(ISBLANK(申込登録!N48),"",申込登録!N48)</f>
        <v/>
      </c>
      <c r="M43" t="str">
        <f>IF(ISBLANK(申込登録!O48),"",申込登録!O48)</f>
        <v/>
      </c>
      <c r="O43" s="52" t="str">
        <f>IF(ISBLANK(申込登録!B48),"",申込登録!B48)</f>
        <v/>
      </c>
      <c r="P43" t="str">
        <f>IF(ISBLANK(申込登録!H48),"",申込登録!H48)</f>
        <v/>
      </c>
      <c r="Q43" s="53" t="str">
        <f t="shared" si="6"/>
        <v/>
      </c>
      <c r="R43" t="str">
        <f>IF(ISBLANK(申込登録!C48),"",申込登録!C48)</f>
        <v/>
      </c>
      <c r="S43" t="str">
        <f>IF(ISBLANK(申込登録!D48),"",申込登録!D48)</f>
        <v/>
      </c>
      <c r="T43" t="str">
        <f>IF(ISBLANK(申込登録!E48),"",申込登録!E48)</f>
        <v/>
      </c>
      <c r="U43" t="str">
        <f>IF(ISBLANK(申込登録!F48),"",申込登録!F48)</f>
        <v/>
      </c>
      <c r="V43" s="54" t="str">
        <f>IF(ISBLANK(申込登録!I48),"",申込登録!I48)</f>
        <v/>
      </c>
    </row>
    <row r="44" spans="1:22" ht="12.75" customHeight="1">
      <c r="A44">
        <v>42</v>
      </c>
      <c r="B44" t="str">
        <f t="shared" si="0"/>
        <v/>
      </c>
      <c r="C44" t="str">
        <f t="shared" si="1"/>
        <v/>
      </c>
      <c r="D44" t="str">
        <f t="shared" si="2"/>
        <v xml:space="preserve"> </v>
      </c>
      <c r="E44" t="str">
        <f t="shared" si="3"/>
        <v xml:space="preserve"> </v>
      </c>
      <c r="F44" t="str">
        <f t="shared" si="4"/>
        <v xml:space="preserve"> </v>
      </c>
      <c r="G44" t="str">
        <f t="shared" si="5"/>
        <v/>
      </c>
      <c r="H44" t="str">
        <f>IF(ISBLANK(申込登録!J49),"",申込登録!J49)</f>
        <v/>
      </c>
      <c r="I44" t="str">
        <f>IF(ISBLANK(申込登録!L49),"",申込登録!L49)</f>
        <v/>
      </c>
      <c r="J44" t="str">
        <f>IF(ISBLANK(申込登録!N49),"",申込登録!N49)</f>
        <v/>
      </c>
      <c r="M44" t="str">
        <f>IF(ISBLANK(申込登録!O49),"",申込登録!O49)</f>
        <v/>
      </c>
      <c r="O44" s="52" t="str">
        <f>IF(ISBLANK(申込登録!B49),"",申込登録!B49)</f>
        <v/>
      </c>
      <c r="P44" t="str">
        <f>IF(ISBLANK(申込登録!H49),"",申込登録!H49)</f>
        <v/>
      </c>
      <c r="Q44" s="53" t="str">
        <f t="shared" si="6"/>
        <v/>
      </c>
      <c r="R44" t="str">
        <f>IF(ISBLANK(申込登録!C49),"",申込登録!C49)</f>
        <v/>
      </c>
      <c r="S44" t="str">
        <f>IF(ISBLANK(申込登録!D49),"",申込登録!D49)</f>
        <v/>
      </c>
      <c r="T44" t="str">
        <f>IF(ISBLANK(申込登録!E49),"",申込登録!E49)</f>
        <v/>
      </c>
      <c r="U44" t="str">
        <f>IF(ISBLANK(申込登録!F49),"",申込登録!F49)</f>
        <v/>
      </c>
      <c r="V44" s="54" t="str">
        <f>IF(ISBLANK(申込登録!I49),"",申込登録!I49)</f>
        <v/>
      </c>
    </row>
    <row r="45" spans="1:22" ht="12.75" customHeight="1">
      <c r="A45">
        <v>43</v>
      </c>
      <c r="B45" t="str">
        <f t="shared" si="0"/>
        <v/>
      </c>
      <c r="C45" t="str">
        <f t="shared" si="1"/>
        <v/>
      </c>
      <c r="D45" t="str">
        <f t="shared" si="2"/>
        <v xml:space="preserve"> </v>
      </c>
      <c r="E45" t="str">
        <f t="shared" si="3"/>
        <v xml:space="preserve"> </v>
      </c>
      <c r="F45" t="str">
        <f t="shared" si="4"/>
        <v xml:space="preserve"> </v>
      </c>
      <c r="G45" t="str">
        <f t="shared" si="5"/>
        <v/>
      </c>
      <c r="H45" t="str">
        <f>IF(ISBLANK(申込登録!J50),"",申込登録!J50)</f>
        <v/>
      </c>
      <c r="I45" t="str">
        <f>IF(ISBLANK(申込登録!L50),"",申込登録!L50)</f>
        <v/>
      </c>
      <c r="J45" t="str">
        <f>IF(ISBLANK(申込登録!N50),"",申込登録!N50)</f>
        <v/>
      </c>
      <c r="M45" t="str">
        <f>IF(ISBLANK(申込登録!O50),"",申込登録!O50)</f>
        <v/>
      </c>
      <c r="O45" s="52" t="str">
        <f>IF(ISBLANK(申込登録!B50),"",申込登録!B50)</f>
        <v/>
      </c>
      <c r="P45" t="str">
        <f>IF(ISBLANK(申込登録!H50),"",申込登録!H50)</f>
        <v/>
      </c>
      <c r="Q45" s="53" t="str">
        <f t="shared" si="6"/>
        <v/>
      </c>
      <c r="R45" t="str">
        <f>IF(ISBLANK(申込登録!C50),"",申込登録!C50)</f>
        <v/>
      </c>
      <c r="S45" t="str">
        <f>IF(ISBLANK(申込登録!D50),"",申込登録!D50)</f>
        <v/>
      </c>
      <c r="T45" t="str">
        <f>IF(ISBLANK(申込登録!E50),"",申込登録!E50)</f>
        <v/>
      </c>
      <c r="U45" t="str">
        <f>IF(ISBLANK(申込登録!F50),"",申込登録!F50)</f>
        <v/>
      </c>
      <c r="V45" s="54" t="str">
        <f>IF(ISBLANK(申込登録!I50),"",申込登録!I50)</f>
        <v/>
      </c>
    </row>
    <row r="46" spans="1:22" ht="12.75" customHeight="1">
      <c r="A46">
        <v>44</v>
      </c>
      <c r="B46" t="str">
        <f t="shared" si="0"/>
        <v/>
      </c>
      <c r="C46" t="str">
        <f t="shared" si="1"/>
        <v/>
      </c>
      <c r="D46" t="str">
        <f t="shared" si="2"/>
        <v xml:space="preserve"> </v>
      </c>
      <c r="E46" t="str">
        <f t="shared" si="3"/>
        <v xml:space="preserve"> </v>
      </c>
      <c r="F46" t="str">
        <f t="shared" si="4"/>
        <v xml:space="preserve"> </v>
      </c>
      <c r="G46" t="str">
        <f t="shared" si="5"/>
        <v/>
      </c>
      <c r="H46" t="str">
        <f>IF(ISBLANK(申込登録!J51),"",申込登録!J51)</f>
        <v/>
      </c>
      <c r="I46" t="str">
        <f>IF(ISBLANK(申込登録!L51),"",申込登録!L51)</f>
        <v/>
      </c>
      <c r="J46" t="str">
        <f>IF(ISBLANK(申込登録!N51),"",申込登録!N51)</f>
        <v/>
      </c>
      <c r="M46" t="str">
        <f>IF(ISBLANK(申込登録!O51),"",申込登録!O51)</f>
        <v/>
      </c>
      <c r="O46" s="52" t="str">
        <f>IF(ISBLANK(申込登録!B51),"",申込登録!B51)</f>
        <v/>
      </c>
      <c r="P46" t="str">
        <f>IF(ISBLANK(申込登録!H51),"",申込登録!H51)</f>
        <v/>
      </c>
      <c r="Q46" s="53" t="str">
        <f t="shared" si="6"/>
        <v/>
      </c>
      <c r="R46" t="str">
        <f>IF(ISBLANK(申込登録!C51),"",申込登録!C51)</f>
        <v/>
      </c>
      <c r="S46" t="str">
        <f>IF(ISBLANK(申込登録!D51),"",申込登録!D51)</f>
        <v/>
      </c>
      <c r="T46" t="str">
        <f>IF(ISBLANK(申込登録!E51),"",申込登録!E51)</f>
        <v/>
      </c>
      <c r="U46" t="str">
        <f>IF(ISBLANK(申込登録!F51),"",申込登録!F51)</f>
        <v/>
      </c>
      <c r="V46" s="54" t="str">
        <f>IF(ISBLANK(申込登録!I51),"",申込登録!I51)</f>
        <v/>
      </c>
    </row>
    <row r="47" spans="1:22" ht="12.75" customHeight="1">
      <c r="A47">
        <v>45</v>
      </c>
      <c r="B47" t="str">
        <f t="shared" si="0"/>
        <v/>
      </c>
      <c r="C47" t="str">
        <f t="shared" si="1"/>
        <v/>
      </c>
      <c r="D47" t="str">
        <f t="shared" si="2"/>
        <v xml:space="preserve"> </v>
      </c>
      <c r="E47" t="str">
        <f t="shared" si="3"/>
        <v xml:space="preserve"> </v>
      </c>
      <c r="F47" t="str">
        <f t="shared" si="4"/>
        <v xml:space="preserve"> </v>
      </c>
      <c r="G47" t="str">
        <f t="shared" si="5"/>
        <v/>
      </c>
      <c r="H47" t="str">
        <f>IF(ISBLANK(申込登録!J52),"",申込登録!J52)</f>
        <v/>
      </c>
      <c r="I47" t="str">
        <f>IF(ISBLANK(申込登録!L52),"",申込登録!L52)</f>
        <v/>
      </c>
      <c r="J47" t="str">
        <f>IF(ISBLANK(申込登録!N52),"",申込登録!N52)</f>
        <v/>
      </c>
      <c r="M47" t="str">
        <f>IF(ISBLANK(申込登録!O52),"",申込登録!O52)</f>
        <v/>
      </c>
      <c r="O47" s="52" t="str">
        <f>IF(ISBLANK(申込登録!B52),"",申込登録!B52)</f>
        <v/>
      </c>
      <c r="P47" t="str">
        <f>IF(ISBLANK(申込登録!H52),"",申込登録!H52)</f>
        <v/>
      </c>
      <c r="Q47" s="53" t="str">
        <f t="shared" si="6"/>
        <v/>
      </c>
      <c r="R47" t="str">
        <f>IF(ISBLANK(申込登録!C52),"",申込登録!C52)</f>
        <v/>
      </c>
      <c r="S47" t="str">
        <f>IF(ISBLANK(申込登録!D52),"",申込登録!D52)</f>
        <v/>
      </c>
      <c r="T47" t="str">
        <f>IF(ISBLANK(申込登録!E52),"",申込登録!E52)</f>
        <v/>
      </c>
      <c r="U47" t="str">
        <f>IF(ISBLANK(申込登録!F52),"",申込登録!F52)</f>
        <v/>
      </c>
      <c r="V47" s="54" t="str">
        <f>IF(ISBLANK(申込登録!I52),"",申込登録!I52)</f>
        <v/>
      </c>
    </row>
    <row r="48" spans="1:22" ht="12.75" customHeight="1">
      <c r="A48">
        <v>46</v>
      </c>
      <c r="B48" t="str">
        <f t="shared" si="0"/>
        <v/>
      </c>
      <c r="C48" t="str">
        <f t="shared" si="1"/>
        <v/>
      </c>
      <c r="D48" t="str">
        <f t="shared" si="2"/>
        <v xml:space="preserve"> </v>
      </c>
      <c r="E48" t="str">
        <f t="shared" si="3"/>
        <v xml:space="preserve"> </v>
      </c>
      <c r="F48" t="str">
        <f t="shared" si="4"/>
        <v xml:space="preserve"> </v>
      </c>
      <c r="G48" t="str">
        <f t="shared" si="5"/>
        <v/>
      </c>
      <c r="H48" t="str">
        <f>IF(ISBLANK(申込登録!J53),"",申込登録!J53)</f>
        <v/>
      </c>
      <c r="I48" t="str">
        <f>IF(ISBLANK(申込登録!L53),"",申込登録!L53)</f>
        <v/>
      </c>
      <c r="J48" t="str">
        <f>IF(ISBLANK(申込登録!N53),"",申込登録!N53)</f>
        <v/>
      </c>
      <c r="M48" t="str">
        <f>IF(ISBLANK(申込登録!O53),"",申込登録!O53)</f>
        <v/>
      </c>
      <c r="O48" s="52" t="str">
        <f>IF(ISBLANK(申込登録!B53),"",申込登録!B53)</f>
        <v/>
      </c>
      <c r="P48" t="str">
        <f>IF(ISBLANK(申込登録!H53),"",申込登録!H53)</f>
        <v/>
      </c>
      <c r="Q48" s="53" t="str">
        <f t="shared" si="6"/>
        <v/>
      </c>
      <c r="R48" t="str">
        <f>IF(ISBLANK(申込登録!C53),"",申込登録!C53)</f>
        <v/>
      </c>
      <c r="S48" t="str">
        <f>IF(ISBLANK(申込登録!D53),"",申込登録!D53)</f>
        <v/>
      </c>
      <c r="T48" t="str">
        <f>IF(ISBLANK(申込登録!E53),"",申込登録!E53)</f>
        <v/>
      </c>
      <c r="U48" t="str">
        <f>IF(ISBLANK(申込登録!F53),"",申込登録!F53)</f>
        <v/>
      </c>
      <c r="V48" s="54" t="str">
        <f>IF(ISBLANK(申込登録!I53),"",申込登録!I53)</f>
        <v/>
      </c>
    </row>
    <row r="49" spans="1:22" ht="12.75" customHeight="1">
      <c r="A49">
        <v>47</v>
      </c>
      <c r="B49" t="str">
        <f t="shared" si="0"/>
        <v/>
      </c>
      <c r="C49" t="str">
        <f t="shared" si="1"/>
        <v/>
      </c>
      <c r="D49" t="str">
        <f t="shared" si="2"/>
        <v xml:space="preserve"> </v>
      </c>
      <c r="E49" t="str">
        <f t="shared" si="3"/>
        <v xml:space="preserve"> </v>
      </c>
      <c r="F49" t="str">
        <f t="shared" si="4"/>
        <v xml:space="preserve"> </v>
      </c>
      <c r="G49" t="str">
        <f t="shared" si="5"/>
        <v/>
      </c>
      <c r="H49" t="str">
        <f>IF(ISBLANK(申込登録!J54),"",申込登録!J54)</f>
        <v/>
      </c>
      <c r="I49" t="str">
        <f>IF(ISBLANK(申込登録!L54),"",申込登録!L54)</f>
        <v/>
      </c>
      <c r="J49" t="str">
        <f>IF(ISBLANK(申込登録!N54),"",申込登録!N54)</f>
        <v/>
      </c>
      <c r="M49" t="str">
        <f>IF(ISBLANK(申込登録!O54),"",申込登録!O54)</f>
        <v/>
      </c>
      <c r="O49" s="52" t="str">
        <f>IF(ISBLANK(申込登録!B54),"",申込登録!B54)</f>
        <v/>
      </c>
      <c r="P49" t="str">
        <f>IF(ISBLANK(申込登録!H54),"",申込登録!H54)</f>
        <v/>
      </c>
      <c r="Q49" s="53" t="str">
        <f t="shared" si="6"/>
        <v/>
      </c>
      <c r="R49" t="str">
        <f>IF(ISBLANK(申込登録!C54),"",申込登録!C54)</f>
        <v/>
      </c>
      <c r="S49" t="str">
        <f>IF(ISBLANK(申込登録!D54),"",申込登録!D54)</f>
        <v/>
      </c>
      <c r="T49" t="str">
        <f>IF(ISBLANK(申込登録!E54),"",申込登録!E54)</f>
        <v/>
      </c>
      <c r="U49" t="str">
        <f>IF(ISBLANK(申込登録!F54),"",申込登録!F54)</f>
        <v/>
      </c>
      <c r="V49" s="54" t="str">
        <f>IF(ISBLANK(申込登録!I54),"",申込登録!I54)</f>
        <v/>
      </c>
    </row>
    <row r="50" spans="1:22" ht="12.75" customHeight="1">
      <c r="A50">
        <v>48</v>
      </c>
      <c r="B50" t="str">
        <f t="shared" si="0"/>
        <v/>
      </c>
      <c r="C50" t="str">
        <f t="shared" si="1"/>
        <v/>
      </c>
      <c r="D50" t="str">
        <f t="shared" si="2"/>
        <v xml:space="preserve"> </v>
      </c>
      <c r="E50" t="str">
        <f t="shared" si="3"/>
        <v xml:space="preserve"> </v>
      </c>
      <c r="F50" t="str">
        <f t="shared" si="4"/>
        <v xml:space="preserve"> </v>
      </c>
      <c r="G50" t="str">
        <f t="shared" si="5"/>
        <v/>
      </c>
      <c r="H50" t="str">
        <f>IF(ISBLANK(申込登録!J55),"",申込登録!J55)</f>
        <v/>
      </c>
      <c r="I50" t="str">
        <f>IF(ISBLANK(申込登録!L55),"",申込登録!L55)</f>
        <v/>
      </c>
      <c r="J50" t="str">
        <f>IF(ISBLANK(申込登録!N55),"",申込登録!N55)</f>
        <v/>
      </c>
      <c r="M50" t="str">
        <f>IF(ISBLANK(申込登録!O55),"",申込登録!O55)</f>
        <v/>
      </c>
      <c r="O50" s="52" t="str">
        <f>IF(ISBLANK(申込登録!B55),"",申込登録!B55)</f>
        <v/>
      </c>
      <c r="P50" t="str">
        <f>IF(ISBLANK(申込登録!H55),"",申込登録!H55)</f>
        <v/>
      </c>
      <c r="Q50" s="53" t="str">
        <f t="shared" si="6"/>
        <v/>
      </c>
      <c r="R50" t="str">
        <f>IF(ISBLANK(申込登録!C55),"",申込登録!C55)</f>
        <v/>
      </c>
      <c r="S50" t="str">
        <f>IF(ISBLANK(申込登録!D55),"",申込登録!D55)</f>
        <v/>
      </c>
      <c r="T50" t="str">
        <f>IF(ISBLANK(申込登録!E55),"",申込登録!E55)</f>
        <v/>
      </c>
      <c r="U50" t="str">
        <f>IF(ISBLANK(申込登録!F55),"",申込登録!F55)</f>
        <v/>
      </c>
      <c r="V50" s="54" t="str">
        <f>IF(ISBLANK(申込登録!I55),"",申込登録!I55)</f>
        <v/>
      </c>
    </row>
    <row r="51" spans="1:22" ht="12.75" customHeight="1">
      <c r="A51">
        <v>49</v>
      </c>
      <c r="B51" t="str">
        <f t="shared" si="0"/>
        <v/>
      </c>
      <c r="C51" t="str">
        <f t="shared" si="1"/>
        <v/>
      </c>
      <c r="D51" t="str">
        <f t="shared" si="2"/>
        <v xml:space="preserve"> </v>
      </c>
      <c r="E51" t="str">
        <f t="shared" si="3"/>
        <v xml:space="preserve"> </v>
      </c>
      <c r="F51" t="str">
        <f t="shared" si="4"/>
        <v xml:space="preserve"> </v>
      </c>
      <c r="G51" t="str">
        <f t="shared" si="5"/>
        <v/>
      </c>
      <c r="H51" t="str">
        <f>IF(ISBLANK(申込登録!J56),"",申込登録!J56)</f>
        <v/>
      </c>
      <c r="I51" t="str">
        <f>IF(ISBLANK(申込登録!L56),"",申込登録!L56)</f>
        <v/>
      </c>
      <c r="J51" t="str">
        <f>IF(ISBLANK(申込登録!N56),"",申込登録!N56)</f>
        <v/>
      </c>
      <c r="M51" t="str">
        <f>IF(ISBLANK(申込登録!O56),"",申込登録!O56)</f>
        <v/>
      </c>
      <c r="O51" s="52" t="str">
        <f>IF(ISBLANK(申込登録!B56),"",申込登録!B56)</f>
        <v/>
      </c>
      <c r="P51" t="str">
        <f>IF(ISBLANK(申込登録!H56),"",申込登録!H56)</f>
        <v/>
      </c>
      <c r="Q51" s="53" t="str">
        <f t="shared" si="6"/>
        <v/>
      </c>
      <c r="R51" t="str">
        <f>IF(ISBLANK(申込登録!C56),"",申込登録!C56)</f>
        <v/>
      </c>
      <c r="S51" t="str">
        <f>IF(ISBLANK(申込登録!D56),"",申込登録!D56)</f>
        <v/>
      </c>
      <c r="T51" t="str">
        <f>IF(ISBLANK(申込登録!E56),"",申込登録!E56)</f>
        <v/>
      </c>
      <c r="U51" t="str">
        <f>IF(ISBLANK(申込登録!F56),"",申込登録!F56)</f>
        <v/>
      </c>
      <c r="V51" s="54" t="str">
        <f>IF(ISBLANK(申込登録!I56),"",申込登録!I56)</f>
        <v/>
      </c>
    </row>
    <row r="52" spans="1:22" ht="12.75" customHeight="1">
      <c r="A52">
        <v>50</v>
      </c>
      <c r="B52" t="str">
        <f t="shared" si="0"/>
        <v/>
      </c>
      <c r="C52" t="str">
        <f t="shared" si="1"/>
        <v/>
      </c>
      <c r="D52" t="str">
        <f t="shared" si="2"/>
        <v xml:space="preserve"> </v>
      </c>
      <c r="E52" t="str">
        <f t="shared" si="3"/>
        <v xml:space="preserve"> </v>
      </c>
      <c r="F52" t="str">
        <f t="shared" si="4"/>
        <v xml:space="preserve"> </v>
      </c>
      <c r="G52" t="str">
        <f t="shared" si="5"/>
        <v/>
      </c>
      <c r="H52" t="str">
        <f>IF(ISBLANK(申込登録!J57),"",申込登録!J57)</f>
        <v/>
      </c>
      <c r="I52" t="str">
        <f>IF(ISBLANK(申込登録!L57),"",申込登録!L57)</f>
        <v/>
      </c>
      <c r="J52" t="str">
        <f>IF(ISBLANK(申込登録!N57),"",申込登録!N57)</f>
        <v/>
      </c>
      <c r="M52" t="str">
        <f>IF(ISBLANK(申込登録!O57),"",申込登録!O57)</f>
        <v/>
      </c>
      <c r="O52" s="55" t="str">
        <f>IF(ISBLANK(申込登録!B57),"",申込登録!B57)</f>
        <v/>
      </c>
      <c r="P52" s="56" t="str">
        <f>IF(ISBLANK(申込登録!H57),"",申込登録!H57)</f>
        <v/>
      </c>
      <c r="Q52" s="57" t="str">
        <f t="shared" si="6"/>
        <v/>
      </c>
      <c r="R52" s="56" t="str">
        <f>IF(ISBLANK(申込登録!C57),"",申込登録!C57)</f>
        <v/>
      </c>
      <c r="S52" s="56" t="str">
        <f>IF(ISBLANK(申込登録!D57),"",申込登録!D57)</f>
        <v/>
      </c>
      <c r="T52" s="56" t="str">
        <f>IF(ISBLANK(申込登録!E57),"",申込登録!E57)</f>
        <v/>
      </c>
      <c r="U52" s="56" t="str">
        <f>IF(ISBLANK(申込登録!F57),"",申込登録!F57)</f>
        <v/>
      </c>
      <c r="V52" s="58" t="str">
        <f>IF(ISBLANK(申込登録!I57),"",申込登録!I57)</f>
        <v/>
      </c>
    </row>
    <row r="53" spans="1:22" ht="12.75" customHeight="1"/>
    <row r="54" spans="1:22" ht="12.75" customHeight="1"/>
    <row r="55" spans="1:22" ht="12.75" customHeight="1"/>
    <row r="56" spans="1:22" ht="12.75" customHeight="1"/>
    <row r="57" spans="1:22" ht="12.75" customHeight="1"/>
    <row r="58" spans="1:22" ht="12.75" customHeight="1"/>
    <row r="59" spans="1:22" ht="12.75" customHeight="1"/>
    <row r="60" spans="1:22" ht="12.75" customHeight="1"/>
    <row r="61" spans="1:22" ht="12.75" customHeight="1"/>
    <row r="62" spans="1:22" ht="12.75" customHeight="1"/>
    <row r="63" spans="1:22" ht="12.75" customHeight="1"/>
    <row r="64" spans="1:2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12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"/>
  <sheetViews>
    <sheetView workbookViewId="0"/>
  </sheetViews>
  <sheetFormatPr defaultColWidth="14.33203125" defaultRowHeight="15" customHeight="1" outlineLevelCol="1"/>
  <cols>
    <col min="1" max="1" width="3.6640625" customWidth="1"/>
    <col min="2" max="2" width="6.6640625" customWidth="1"/>
    <col min="3" max="4" width="8.77734375" customWidth="1"/>
    <col min="5" max="5" width="7.6640625" customWidth="1"/>
    <col min="6" max="6" width="4.6640625" customWidth="1"/>
    <col min="7" max="7" width="3.6640625" customWidth="1"/>
    <col min="8" max="8" width="6.6640625" customWidth="1"/>
    <col min="9" max="10" width="8.77734375" customWidth="1"/>
    <col min="11" max="11" width="7.6640625" customWidth="1"/>
    <col min="12" max="12" width="4.6640625" customWidth="1"/>
    <col min="13" max="13" width="3.6640625" customWidth="1"/>
    <col min="14" max="14" width="6.6640625" customWidth="1"/>
    <col min="15" max="16" width="8.77734375" customWidth="1"/>
    <col min="17" max="17" width="7.6640625" customWidth="1"/>
    <col min="18" max="18" width="4.6640625" customWidth="1"/>
    <col min="19" max="22" width="8.77734375" hidden="1" customWidth="1" outlineLevel="1"/>
    <col min="23" max="23" width="14.33203125" collapsed="1"/>
  </cols>
  <sheetData>
    <row r="1" spans="1:22" ht="12.75" customHeight="1">
      <c r="B1" t="s">
        <v>82</v>
      </c>
    </row>
    <row r="2" spans="1:22" ht="12.75" customHeight="1">
      <c r="B2" t="str">
        <f>CONCATENATE(S2,T2)</f>
        <v>男子A</v>
      </c>
      <c r="H2" t="str">
        <f>CONCATENATE(S2,U2)</f>
        <v>男子B</v>
      </c>
      <c r="N2" t="str">
        <f>CONCATENATE(S2,V2)</f>
        <v>男子C</v>
      </c>
      <c r="S2" t="str">
        <f>IF(ISBLANK(申込登録!$G$3),"",申込登録!$G$3)</f>
        <v/>
      </c>
      <c r="T2" t="s">
        <v>27</v>
      </c>
      <c r="U2" t="s">
        <v>28</v>
      </c>
      <c r="V2" t="s">
        <v>29</v>
      </c>
    </row>
    <row r="3" spans="1:22" ht="12.75" customHeight="1">
      <c r="B3" s="59" t="str">
        <f t="array" ref="B3">IF(COUNTIF(ﾌﾟﾛｸﾞﾗﾑ用!$M$3:$M$52,$T$2)&gt;=ROW(A1),INDEX(ﾌﾟﾛｸﾞﾗﾑ用!C:C,LARGE(INDEX((ﾌﾟﾛｸﾞﾗﾑ用!$M$3:$M$52=$T$2)*ROW(ﾌﾟﾛｸﾞﾗﾑ用!$M$3:$M$52),),COUNTIF(ﾌﾟﾛｸﾞﾗﾑ用!$M$3:$M$52,$T$2)-ROW(A1)+1)),"")</f>
        <v/>
      </c>
      <c r="C3" s="59" t="str">
        <f t="array" ref="C3">IF(COUNTIF(ﾌﾟﾛｸﾞﾗﾑ用!$M$3:$M$52,$T$2)&gt;=ROW(B1),INDEX(ﾌﾟﾛｸﾞﾗﾑ用!D:D,LARGE(INDEX((ﾌﾟﾛｸﾞﾗﾑ用!$M$3:$M$52=$T$2)*ROW(ﾌﾟﾛｸﾞﾗﾑ用!$M$3:$M$52),),COUNTIF(ﾌﾟﾛｸﾞﾗﾑ用!$M$3:$M$52,$T$2)-ROW(B1)+1)),"")</f>
        <v/>
      </c>
      <c r="D3" s="59" t="str">
        <f t="array" ref="D3">IF(COUNTIF(ﾌﾟﾛｸﾞﾗﾑ用!$M$3:$M$52,$T$2)&gt;=ROW(C1),INDEX(ﾌﾟﾛｸﾞﾗﾑ用!E:E,LARGE(INDEX((ﾌﾟﾛｸﾞﾗﾑ用!$M$3:$M$52=$T$2)*ROW(ﾌﾟﾛｸﾞﾗﾑ用!$M$3:$M$52),),COUNTIF(ﾌﾟﾛｸﾞﾗﾑ用!$M$3:$M$52,$T$2)-ROW(C1)+1)),"")</f>
        <v/>
      </c>
      <c r="E3" s="59" t="str">
        <f t="array" ref="E3">IF(COUNTIF(ﾌﾟﾛｸﾞﾗﾑ用!$M$3:$M$52,$T$2)&gt;=ROW(D1),INDEX(ﾌﾟﾛｸﾞﾗﾑ用!F:F,LARGE(INDEX((ﾌﾟﾛｸﾞﾗﾑ用!$M$3:$M$52=$T$2)*ROW(ﾌﾟﾛｸﾞﾗﾑ用!$M$3:$M$52),),COUNTIF(ﾌﾟﾛｸﾞﾗﾑ用!$M$3:$M$52,$T$2)-ROW(D1)+1)),"")</f>
        <v/>
      </c>
      <c r="F3" s="59" t="str">
        <f t="array" ref="F3">IF(COUNTIF(ﾌﾟﾛｸﾞﾗﾑ用!$M$3:$M$52,$T$2)&gt;=ROW(E1),INDEX(ﾌﾟﾛｸﾞﾗﾑ用!G:G,LARGE(INDEX((ﾌﾟﾛｸﾞﾗﾑ用!$M$3:$M$52=$T$2)*ROW(ﾌﾟﾛｸﾞﾗﾑ用!$M$3:$M$52),),COUNTIF(ﾌﾟﾛｸﾞﾗﾑ用!$M$3:$M$52,$T$2)-ROW(E1)+1)),"")</f>
        <v/>
      </c>
      <c r="G3" s="59"/>
      <c r="H3" s="59" t="str">
        <f t="array" ref="H3">IF(COUNTIF(ﾌﾟﾛｸﾞﾗﾑ用!$M$3:$M$52,$U$2)&gt;=ROW(A1),INDEX(ﾌﾟﾛｸﾞﾗﾑ用!C:C,LARGE(INDEX((ﾌﾟﾛｸﾞﾗﾑ用!$M$3:$M$52=$U$2)*ROW(ﾌﾟﾛｸﾞﾗﾑ用!$M$3:$M$52),),COUNTIF(ﾌﾟﾛｸﾞﾗﾑ用!$M$3:$M$52,$U$2)-ROW(A1)+1)),"")</f>
        <v/>
      </c>
      <c r="I3" s="59" t="str">
        <f t="array" ref="I3">IF(COUNTIF(ﾌﾟﾛｸﾞﾗﾑ用!$M$3:$M$52,$U$2)&gt;=ROW(B1),INDEX(ﾌﾟﾛｸﾞﾗﾑ用!D:D,LARGE(INDEX((ﾌﾟﾛｸﾞﾗﾑ用!$M$3:$M$52=$U$2)*ROW(ﾌﾟﾛｸﾞﾗﾑ用!$M$3:$M$52),),COUNTIF(ﾌﾟﾛｸﾞﾗﾑ用!$M$3:$M$52,$U$2)-ROW(B1)+1)),"")</f>
        <v/>
      </c>
      <c r="J3" s="59" t="str">
        <f t="array" ref="J3">IF(COUNTIF(ﾌﾟﾛｸﾞﾗﾑ用!$M$3:$M$52,$U$2)&gt;=ROW(C1),INDEX(ﾌﾟﾛｸﾞﾗﾑ用!E:E,LARGE(INDEX((ﾌﾟﾛｸﾞﾗﾑ用!$M$3:$M$52=$U$2)*ROW(ﾌﾟﾛｸﾞﾗﾑ用!$M$3:$M$52),),COUNTIF(ﾌﾟﾛｸﾞﾗﾑ用!$M$3:$M$52,$U$2)-ROW(C1)+1)),"")</f>
        <v/>
      </c>
      <c r="K3" s="59" t="str">
        <f t="array" ref="K3">IF(COUNTIF(ﾌﾟﾛｸﾞﾗﾑ用!$M$3:$M$52,$U$2)&gt;=ROW(D1),INDEX(ﾌﾟﾛｸﾞﾗﾑ用!F:F,LARGE(INDEX((ﾌﾟﾛｸﾞﾗﾑ用!$M$3:$M$52=$U$2)*ROW(ﾌﾟﾛｸﾞﾗﾑ用!$M$3:$M$52),),COUNTIF(ﾌﾟﾛｸﾞﾗﾑ用!$M$3:$M$52,$U$2)-ROW(D1)+1)),"")</f>
        <v/>
      </c>
      <c r="L3" s="59" t="str">
        <f t="array" ref="L3">IF(COUNTIF(ﾌﾟﾛｸﾞﾗﾑ用!$M$3:$M$52,$U$2)&gt;=ROW(E1),INDEX(ﾌﾟﾛｸﾞﾗﾑ用!G:G,LARGE(INDEX((ﾌﾟﾛｸﾞﾗﾑ用!$M$3:$M$52=$U$2)*ROW(ﾌﾟﾛｸﾞﾗﾑ用!$M$3:$M$52),),COUNTIF(ﾌﾟﾛｸﾞﾗﾑ用!$M$3:$M$52,$U$2)-ROW(E1)+1)),"")</f>
        <v/>
      </c>
      <c r="M3" s="59"/>
      <c r="N3" s="59" t="str">
        <f t="array" ref="N3">IF(COUNTIF(ﾌﾟﾛｸﾞﾗﾑ用!$M$3:$M$52,$V$2)&gt;=ROW(A1),INDEX(ﾌﾟﾛｸﾞﾗﾑ用!C:C,LARGE(INDEX((ﾌﾟﾛｸﾞﾗﾑ用!$M$3:$M$52=$V$2)*ROW(ﾌﾟﾛｸﾞﾗﾑ用!$M$3:$M$52),),COUNTIF(ﾌﾟﾛｸﾞﾗﾑ用!$M$3:$M$52,$V$2)-ROW(A1)+1)),"")</f>
        <v/>
      </c>
      <c r="O3" s="59" t="str">
        <f t="array" ref="O3">IF(COUNTIF(ﾌﾟﾛｸﾞﾗﾑ用!$M$3:$M$52,$V$2)&gt;=ROW(B1),INDEX(ﾌﾟﾛｸﾞﾗﾑ用!D:D,LARGE(INDEX((ﾌﾟﾛｸﾞﾗﾑ用!$M$3:$M$52=$V$2)*ROW(ﾌﾟﾛｸﾞﾗﾑ用!$M$3:$M$52),),COUNTIF(ﾌﾟﾛｸﾞﾗﾑ用!$M$3:$M$52,$V$2)-ROW(B1)+1)),"")</f>
        <v/>
      </c>
      <c r="P3" s="59" t="str">
        <f t="array" ref="P3">IF(COUNTIF(ﾌﾟﾛｸﾞﾗﾑ用!$M$3:$M$52,$V$2)&gt;=ROW(C1),INDEX(ﾌﾟﾛｸﾞﾗﾑ用!E:E,LARGE(INDEX((ﾌﾟﾛｸﾞﾗﾑ用!$M$3:$M$52=$V$2)*ROW(ﾌﾟﾛｸﾞﾗﾑ用!$M$3:$M$52),),COUNTIF(ﾌﾟﾛｸﾞﾗﾑ用!$M$3:$M$52,$V$2)-ROW(C1)+1)),"")</f>
        <v/>
      </c>
      <c r="Q3" s="59" t="str">
        <f t="array" ref="Q3">IF(COUNTIF(ﾌﾟﾛｸﾞﾗﾑ用!$M$3:$M$52,$V$2)&gt;=ROW(D1),INDEX(ﾌﾟﾛｸﾞﾗﾑ用!F:F,LARGE(INDEX((ﾌﾟﾛｸﾞﾗﾑ用!$M$3:$M$52=$V$2)*ROW(ﾌﾟﾛｸﾞﾗﾑ用!$M$3:$M$52),),COUNTIF(ﾌﾟﾛｸﾞﾗﾑ用!$M$3:$M$52,$V$2)-ROW(D1)+1)),"")</f>
        <v/>
      </c>
      <c r="R3" s="59" t="str">
        <f t="array" ref="R3">IF(COUNTIF(ﾌﾟﾛｸﾞﾗﾑ用!$M$3:$M$52,$V$2)&gt;=ROW(E1),INDEX(ﾌﾟﾛｸﾞﾗﾑ用!G:G,LARGE(INDEX((ﾌﾟﾛｸﾞﾗﾑ用!$M$3:$M$52=$V$2)*ROW(ﾌﾟﾛｸﾞﾗﾑ用!$M$3:$M$52),),COUNTIF(ﾌﾟﾛｸﾞﾗﾑ用!$M$3:$M$52,$V$2)-ROW(E1)+1)),"")</f>
        <v/>
      </c>
      <c r="S3" s="59"/>
      <c r="T3" s="59" t="str">
        <f t="array" ref="T3">IF(COUNTIF(ﾌﾟﾛｸﾞﾗﾑ用!$M$3:$M$52,$T$2)&gt;=ROW(A1),INDEX(ﾌﾟﾛｸﾞﾗﾑ用!M:M,LARGE(INDEX((ﾌﾟﾛｸﾞﾗﾑ用!$M$3:$M$52=$T$2)*ROW(ﾌﾟﾛｸﾞﾗﾑ用!$M$3:$M$52),),COUNTIF(ﾌﾟﾛｸﾞﾗﾑ用!$M$3:$M$52,$T$2)-ROW(A1)+1)),"")</f>
        <v/>
      </c>
      <c r="U3" s="59" t="str">
        <f t="array" ref="U3">IF(COUNTIF(ﾌﾟﾛｸﾞﾗﾑ用!$M$3:$M$52,$U$2)&gt;=ROW(B1),INDEX(ﾌﾟﾛｸﾞﾗﾑ用!M:M,LARGE(INDEX((ﾌﾟﾛｸﾞﾗﾑ用!$M$3:$M$52=$U$2)*ROW(ﾌﾟﾛｸﾞﾗﾑ用!$M$3:$M$52),),COUNTIF(ﾌﾟﾛｸﾞﾗﾑ用!$M$3:$M$52,$U$2)-ROW(B1)+1)),"")</f>
        <v/>
      </c>
      <c r="V3" s="59" t="str">
        <f t="array" ref="V3">IF(COUNTIF(ﾌﾟﾛｸﾞﾗﾑ用!$M$3:$M$52,$V$2)&gt;=ROW(C1),INDEX(ﾌﾟﾛｸﾞﾗﾑ用!M:M,LARGE(INDEX((ﾌﾟﾛｸﾞﾗﾑ用!$M$3:$M$52=$V$2)*ROW(ﾌﾟﾛｸﾞﾗﾑ用!$M$3:$M$52),),COUNTIF(ﾌﾟﾛｸﾞﾗﾑ用!$M$3:$M$52,$V$2)-ROW(C1)+1)),"")</f>
        <v/>
      </c>
    </row>
    <row r="4" spans="1:22" ht="12.75" customHeight="1">
      <c r="B4" s="59" t="str">
        <f t="array" ref="B4">IF(COUNTIF(ﾌﾟﾛｸﾞﾗﾑ用!$M$3:$M$52,$T$2)&gt;=ROW(A2),INDEX(ﾌﾟﾛｸﾞﾗﾑ用!C:C,LARGE(INDEX((ﾌﾟﾛｸﾞﾗﾑ用!$M$3:$M$52=$T$2)*ROW(ﾌﾟﾛｸﾞﾗﾑ用!$M$3:$M$52),),COUNTIF(ﾌﾟﾛｸﾞﾗﾑ用!$M$3:$M$52,$T$2)-ROW(A2)+1)),"")</f>
        <v/>
      </c>
      <c r="C4" s="59" t="str">
        <f t="array" ref="C4">IF(COUNTIF(ﾌﾟﾛｸﾞﾗﾑ用!$M$3:$M$52,$T$2)&gt;=ROW(B2),INDEX(ﾌﾟﾛｸﾞﾗﾑ用!D:D,LARGE(INDEX((ﾌﾟﾛｸﾞﾗﾑ用!$M$3:$M$52=$T$2)*ROW(ﾌﾟﾛｸﾞﾗﾑ用!$M$3:$M$52),),COUNTIF(ﾌﾟﾛｸﾞﾗﾑ用!$M$3:$M$52,$T$2)-ROW(B2)+1)),"")</f>
        <v/>
      </c>
      <c r="D4" s="59" t="str">
        <f t="array" ref="D4">IF(COUNTIF(ﾌﾟﾛｸﾞﾗﾑ用!$M$3:$M$52,$T$2)&gt;=ROW(C2),INDEX(ﾌﾟﾛｸﾞﾗﾑ用!E:E,LARGE(INDEX((ﾌﾟﾛｸﾞﾗﾑ用!$M$3:$M$52=$T$2)*ROW(ﾌﾟﾛｸﾞﾗﾑ用!$M$3:$M$52),),COUNTIF(ﾌﾟﾛｸﾞﾗﾑ用!$M$3:$M$52,$T$2)-ROW(C2)+1)),"")</f>
        <v/>
      </c>
      <c r="E4" s="59" t="str">
        <f t="array" ref="E4">IF(COUNTIF(ﾌﾟﾛｸﾞﾗﾑ用!$M$3:$M$52,$T$2)&gt;=ROW(D2),INDEX(ﾌﾟﾛｸﾞﾗﾑ用!F:F,LARGE(INDEX((ﾌﾟﾛｸﾞﾗﾑ用!$M$3:$M$52=$T$2)*ROW(ﾌﾟﾛｸﾞﾗﾑ用!$M$3:$M$52),),COUNTIF(ﾌﾟﾛｸﾞﾗﾑ用!$M$3:$M$52,$T$2)-ROW(D2)+1)),"")</f>
        <v/>
      </c>
      <c r="F4" s="59" t="str">
        <f t="array" ref="F4">IF(COUNTIF(ﾌﾟﾛｸﾞﾗﾑ用!$M$3:$M$52,$T$2)&gt;=ROW(E2),INDEX(ﾌﾟﾛｸﾞﾗﾑ用!G:G,LARGE(INDEX((ﾌﾟﾛｸﾞﾗﾑ用!$M$3:$M$52=$T$2)*ROW(ﾌﾟﾛｸﾞﾗﾑ用!$M$3:$M$52),),COUNTIF(ﾌﾟﾛｸﾞﾗﾑ用!$M$3:$M$52,$T$2)-ROW(E2)+1)),"")</f>
        <v/>
      </c>
      <c r="G4" s="59"/>
      <c r="H4" s="59" t="str">
        <f t="array" ref="H4">IF(COUNTIF(ﾌﾟﾛｸﾞﾗﾑ用!$M$3:$M$52,$U$2)&gt;=ROW(A2),INDEX(ﾌﾟﾛｸﾞﾗﾑ用!C:C,LARGE(INDEX((ﾌﾟﾛｸﾞﾗﾑ用!$M$3:$M$52=$U$2)*ROW(ﾌﾟﾛｸﾞﾗﾑ用!$M$3:$M$52),),COUNTIF(ﾌﾟﾛｸﾞﾗﾑ用!$M$3:$M$52,$U$2)-ROW(A2)+1)),"")</f>
        <v/>
      </c>
      <c r="I4" s="59" t="str">
        <f t="array" ref="I4">IF(COUNTIF(ﾌﾟﾛｸﾞﾗﾑ用!$M$3:$M$52,$U$2)&gt;=ROW(B2),INDEX(ﾌﾟﾛｸﾞﾗﾑ用!D:D,LARGE(INDEX((ﾌﾟﾛｸﾞﾗﾑ用!$M$3:$M$52=$U$2)*ROW(ﾌﾟﾛｸﾞﾗﾑ用!$M$3:$M$52),),COUNTIF(ﾌﾟﾛｸﾞﾗﾑ用!$M$3:$M$52,$U$2)-ROW(B2)+1)),"")</f>
        <v/>
      </c>
      <c r="J4" s="59" t="str">
        <f t="array" ref="J4">IF(COUNTIF(ﾌﾟﾛｸﾞﾗﾑ用!$M$3:$M$52,$U$2)&gt;=ROW(C2),INDEX(ﾌﾟﾛｸﾞﾗﾑ用!E:E,LARGE(INDEX((ﾌﾟﾛｸﾞﾗﾑ用!$M$3:$M$52=$U$2)*ROW(ﾌﾟﾛｸﾞﾗﾑ用!$M$3:$M$52),),COUNTIF(ﾌﾟﾛｸﾞﾗﾑ用!$M$3:$M$52,$U$2)-ROW(C2)+1)),"")</f>
        <v/>
      </c>
      <c r="K4" s="59" t="str">
        <f t="array" ref="K4">IF(COUNTIF(ﾌﾟﾛｸﾞﾗﾑ用!$M$3:$M$52,$U$2)&gt;=ROW(D2),INDEX(ﾌﾟﾛｸﾞﾗﾑ用!F:F,LARGE(INDEX((ﾌﾟﾛｸﾞﾗﾑ用!$M$3:$M$52=$U$2)*ROW(ﾌﾟﾛｸﾞﾗﾑ用!$M$3:$M$52),),COUNTIF(ﾌﾟﾛｸﾞﾗﾑ用!$M$3:$M$52,$U$2)-ROW(D2)+1)),"")</f>
        <v/>
      </c>
      <c r="L4" s="59" t="str">
        <f t="array" ref="L4">IF(COUNTIF(ﾌﾟﾛｸﾞﾗﾑ用!$M$3:$M$52,$U$2)&gt;=ROW(E2),INDEX(ﾌﾟﾛｸﾞﾗﾑ用!G:G,LARGE(INDEX((ﾌﾟﾛｸﾞﾗﾑ用!$M$3:$M$52=$U$2)*ROW(ﾌﾟﾛｸﾞﾗﾑ用!$M$3:$M$52),),COUNTIF(ﾌﾟﾛｸﾞﾗﾑ用!$M$3:$M$52,$U$2)-ROW(E2)+1)),"")</f>
        <v/>
      </c>
      <c r="M4" s="59"/>
      <c r="N4" s="59" t="str">
        <f t="array" ref="N4">IF(COUNTIF(ﾌﾟﾛｸﾞﾗﾑ用!$M$3:$M$52,$V$2)&gt;=ROW(A2),INDEX(ﾌﾟﾛｸﾞﾗﾑ用!C:C,LARGE(INDEX((ﾌﾟﾛｸﾞﾗﾑ用!$M$3:$M$52=$V$2)*ROW(ﾌﾟﾛｸﾞﾗﾑ用!$M$3:$M$52),),COUNTIF(ﾌﾟﾛｸﾞﾗﾑ用!$M$3:$M$52,$V$2)-ROW(A2)+1)),"")</f>
        <v/>
      </c>
      <c r="O4" s="59" t="str">
        <f t="array" ref="O4">IF(COUNTIF(ﾌﾟﾛｸﾞﾗﾑ用!$M$3:$M$52,$V$2)&gt;=ROW(B2),INDEX(ﾌﾟﾛｸﾞﾗﾑ用!D:D,LARGE(INDEX((ﾌﾟﾛｸﾞﾗﾑ用!$M$3:$M$52=$V$2)*ROW(ﾌﾟﾛｸﾞﾗﾑ用!$M$3:$M$52),),COUNTIF(ﾌﾟﾛｸﾞﾗﾑ用!$M$3:$M$52,$V$2)-ROW(B2)+1)),"")</f>
        <v/>
      </c>
      <c r="P4" s="59" t="str">
        <f t="array" ref="P4">IF(COUNTIF(ﾌﾟﾛｸﾞﾗﾑ用!$M$3:$M$52,$V$2)&gt;=ROW(C2),INDEX(ﾌﾟﾛｸﾞﾗﾑ用!E:E,LARGE(INDEX((ﾌﾟﾛｸﾞﾗﾑ用!$M$3:$M$52=$V$2)*ROW(ﾌﾟﾛｸﾞﾗﾑ用!$M$3:$M$52),),COUNTIF(ﾌﾟﾛｸﾞﾗﾑ用!$M$3:$M$52,$V$2)-ROW(C2)+1)),"")</f>
        <v/>
      </c>
      <c r="Q4" s="59" t="str">
        <f t="array" ref="Q4">IF(COUNTIF(ﾌﾟﾛｸﾞﾗﾑ用!$M$3:$M$52,$V$2)&gt;=ROW(D2),INDEX(ﾌﾟﾛｸﾞﾗﾑ用!F:F,LARGE(INDEX((ﾌﾟﾛｸﾞﾗﾑ用!$M$3:$M$52=$V$2)*ROW(ﾌﾟﾛｸﾞﾗﾑ用!$M$3:$M$52),),COUNTIF(ﾌﾟﾛｸﾞﾗﾑ用!$M$3:$M$52,$V$2)-ROW(D2)+1)),"")</f>
        <v/>
      </c>
      <c r="R4" s="59" t="str">
        <f t="array" ref="R4">IF(COUNTIF(ﾌﾟﾛｸﾞﾗﾑ用!$M$3:$M$52,$V$2)&gt;=ROW(E2),INDEX(ﾌﾟﾛｸﾞﾗﾑ用!G:G,LARGE(INDEX((ﾌﾟﾛｸﾞﾗﾑ用!$M$3:$M$52=$V$2)*ROW(ﾌﾟﾛｸﾞﾗﾑ用!$M$3:$M$52),),COUNTIF(ﾌﾟﾛｸﾞﾗﾑ用!$M$3:$M$52,$V$2)-ROW(E2)+1)),"")</f>
        <v/>
      </c>
      <c r="T4" s="59" t="str">
        <f t="array" ref="T4">IF(COUNTIF(ﾌﾟﾛｸﾞﾗﾑ用!$M$3:$M$52,$T$2)&gt;=ROW(A2),INDEX(ﾌﾟﾛｸﾞﾗﾑ用!M:M,LARGE(INDEX((ﾌﾟﾛｸﾞﾗﾑ用!$M$3:$M$52=$T$2)*ROW(ﾌﾟﾛｸﾞﾗﾑ用!$M$3:$M$52),),COUNTIF(ﾌﾟﾛｸﾞﾗﾑ用!$M$3:$M$52,$T$2)-ROW(A2)+1)),"")</f>
        <v/>
      </c>
      <c r="U4" s="59" t="str">
        <f t="array" ref="U4">IF(COUNTIF(ﾌﾟﾛｸﾞﾗﾑ用!$M$3:$M$52,$U$2)&gt;=ROW(B2),INDEX(ﾌﾟﾛｸﾞﾗﾑ用!M:M,LARGE(INDEX((ﾌﾟﾛｸﾞﾗﾑ用!$M$3:$M$52=$U$2)*ROW(ﾌﾟﾛｸﾞﾗﾑ用!$M$3:$M$52),),COUNTIF(ﾌﾟﾛｸﾞﾗﾑ用!$M$3:$M$52,$U$2)-ROW(B2)+1)),"")</f>
        <v/>
      </c>
      <c r="V4" s="59" t="str">
        <f t="array" ref="V4">IF(COUNTIF(ﾌﾟﾛｸﾞﾗﾑ用!$M$3:$M$52,$V$2)&gt;=ROW(C2),INDEX(ﾌﾟﾛｸﾞﾗﾑ用!M:M,LARGE(INDEX((ﾌﾟﾛｸﾞﾗﾑ用!$M$3:$M$52=$V$2)*ROW(ﾌﾟﾛｸﾞﾗﾑ用!$M$3:$M$52),),COUNTIF(ﾌﾟﾛｸﾞﾗﾑ用!$M$3:$M$52,$V$2)-ROW(C2)+1)),"")</f>
        <v/>
      </c>
    </row>
    <row r="5" spans="1:22" ht="12.75" customHeight="1">
      <c r="B5" s="59" t="str">
        <f t="array" ref="B5">IF(COUNTIF(ﾌﾟﾛｸﾞﾗﾑ用!$M$3:$M$52,$T$2)&gt;=ROW(A3),INDEX(ﾌﾟﾛｸﾞﾗﾑ用!C:C,LARGE(INDEX((ﾌﾟﾛｸﾞﾗﾑ用!$M$3:$M$52=$T$2)*ROW(ﾌﾟﾛｸﾞﾗﾑ用!$M$3:$M$52),),COUNTIF(ﾌﾟﾛｸﾞﾗﾑ用!$M$3:$M$52,$T$2)-ROW(A3)+1)),"")</f>
        <v/>
      </c>
      <c r="C5" s="59" t="str">
        <f t="array" ref="C5">IF(COUNTIF(ﾌﾟﾛｸﾞﾗﾑ用!$M$3:$M$52,$T$2)&gt;=ROW(B3),INDEX(ﾌﾟﾛｸﾞﾗﾑ用!D:D,LARGE(INDEX((ﾌﾟﾛｸﾞﾗﾑ用!$M$3:$M$52=$T$2)*ROW(ﾌﾟﾛｸﾞﾗﾑ用!$M$3:$M$52),),COUNTIF(ﾌﾟﾛｸﾞﾗﾑ用!$M$3:$M$52,$T$2)-ROW(B3)+1)),"")</f>
        <v/>
      </c>
      <c r="D5" s="59" t="str">
        <f t="array" ref="D5">IF(COUNTIF(ﾌﾟﾛｸﾞﾗﾑ用!$M$3:$M$52,$T$2)&gt;=ROW(C3),INDEX(ﾌﾟﾛｸﾞﾗﾑ用!E:E,LARGE(INDEX((ﾌﾟﾛｸﾞﾗﾑ用!$M$3:$M$52=$T$2)*ROW(ﾌﾟﾛｸﾞﾗﾑ用!$M$3:$M$52),),COUNTIF(ﾌﾟﾛｸﾞﾗﾑ用!$M$3:$M$52,$T$2)-ROW(C3)+1)),"")</f>
        <v/>
      </c>
      <c r="E5" s="59" t="str">
        <f t="array" ref="E5">IF(COUNTIF(ﾌﾟﾛｸﾞﾗﾑ用!$M$3:$M$52,$T$2)&gt;=ROW(D3),INDEX(ﾌﾟﾛｸﾞﾗﾑ用!F:F,LARGE(INDEX((ﾌﾟﾛｸﾞﾗﾑ用!$M$3:$M$52=$T$2)*ROW(ﾌﾟﾛｸﾞﾗﾑ用!$M$3:$M$52),),COUNTIF(ﾌﾟﾛｸﾞﾗﾑ用!$M$3:$M$52,$T$2)-ROW(D3)+1)),"")</f>
        <v/>
      </c>
      <c r="F5" s="59" t="str">
        <f t="array" ref="F5">IF(COUNTIF(ﾌﾟﾛｸﾞﾗﾑ用!$M$3:$M$52,$T$2)&gt;=ROW(E3),INDEX(ﾌﾟﾛｸﾞﾗﾑ用!G:G,LARGE(INDEX((ﾌﾟﾛｸﾞﾗﾑ用!$M$3:$M$52=$T$2)*ROW(ﾌﾟﾛｸﾞﾗﾑ用!$M$3:$M$52),),COUNTIF(ﾌﾟﾛｸﾞﾗﾑ用!$M$3:$M$52,$T$2)-ROW(E3)+1)),"")</f>
        <v/>
      </c>
      <c r="G5" s="59"/>
      <c r="H5" s="59" t="str">
        <f t="array" ref="H5">IF(COUNTIF(ﾌﾟﾛｸﾞﾗﾑ用!$M$3:$M$52,$U$2)&gt;=ROW(A3),INDEX(ﾌﾟﾛｸﾞﾗﾑ用!C:C,LARGE(INDEX((ﾌﾟﾛｸﾞﾗﾑ用!$M$3:$M$52=$U$2)*ROW(ﾌﾟﾛｸﾞﾗﾑ用!$M$3:$M$52),),COUNTIF(ﾌﾟﾛｸﾞﾗﾑ用!$M$3:$M$52,$U$2)-ROW(A3)+1)),"")</f>
        <v/>
      </c>
      <c r="I5" s="59" t="str">
        <f t="array" ref="I5">IF(COUNTIF(ﾌﾟﾛｸﾞﾗﾑ用!$M$3:$M$52,$U$2)&gt;=ROW(B3),INDEX(ﾌﾟﾛｸﾞﾗﾑ用!D:D,LARGE(INDEX((ﾌﾟﾛｸﾞﾗﾑ用!$M$3:$M$52=$U$2)*ROW(ﾌﾟﾛｸﾞﾗﾑ用!$M$3:$M$52),),COUNTIF(ﾌﾟﾛｸﾞﾗﾑ用!$M$3:$M$52,$U$2)-ROW(B3)+1)),"")</f>
        <v/>
      </c>
      <c r="J5" s="59" t="str">
        <f t="array" ref="J5">IF(COUNTIF(ﾌﾟﾛｸﾞﾗﾑ用!$M$3:$M$52,$U$2)&gt;=ROW(C3),INDEX(ﾌﾟﾛｸﾞﾗﾑ用!E:E,LARGE(INDEX((ﾌﾟﾛｸﾞﾗﾑ用!$M$3:$M$52=$U$2)*ROW(ﾌﾟﾛｸﾞﾗﾑ用!$M$3:$M$52),),COUNTIF(ﾌﾟﾛｸﾞﾗﾑ用!$M$3:$M$52,$U$2)-ROW(C3)+1)),"")</f>
        <v/>
      </c>
      <c r="K5" s="59" t="str">
        <f t="array" ref="K5">IF(COUNTIF(ﾌﾟﾛｸﾞﾗﾑ用!$M$3:$M$52,$U$2)&gt;=ROW(D3),INDEX(ﾌﾟﾛｸﾞﾗﾑ用!F:F,LARGE(INDEX((ﾌﾟﾛｸﾞﾗﾑ用!$M$3:$M$52=$U$2)*ROW(ﾌﾟﾛｸﾞﾗﾑ用!$M$3:$M$52),),COUNTIF(ﾌﾟﾛｸﾞﾗﾑ用!$M$3:$M$52,$U$2)-ROW(D3)+1)),"")</f>
        <v/>
      </c>
      <c r="L5" s="59" t="str">
        <f t="array" ref="L5">IF(COUNTIF(ﾌﾟﾛｸﾞﾗﾑ用!$M$3:$M$52,$U$2)&gt;=ROW(E3),INDEX(ﾌﾟﾛｸﾞﾗﾑ用!G:G,LARGE(INDEX((ﾌﾟﾛｸﾞﾗﾑ用!$M$3:$M$52=$U$2)*ROW(ﾌﾟﾛｸﾞﾗﾑ用!$M$3:$M$52),),COUNTIF(ﾌﾟﾛｸﾞﾗﾑ用!$M$3:$M$52,$U$2)-ROW(E3)+1)),"")</f>
        <v/>
      </c>
      <c r="M5" s="59"/>
      <c r="N5" s="59" t="str">
        <f t="array" ref="N5">IF(COUNTIF(ﾌﾟﾛｸﾞﾗﾑ用!$M$3:$M$52,$V$2)&gt;=ROW(A3),INDEX(ﾌﾟﾛｸﾞﾗﾑ用!C:C,LARGE(INDEX((ﾌﾟﾛｸﾞﾗﾑ用!$M$3:$M$52=$V$2)*ROW(ﾌﾟﾛｸﾞﾗﾑ用!$M$3:$M$52),),COUNTIF(ﾌﾟﾛｸﾞﾗﾑ用!$M$3:$M$52,$V$2)-ROW(A3)+1)),"")</f>
        <v/>
      </c>
      <c r="O5" s="59" t="str">
        <f t="array" ref="O5">IF(COUNTIF(ﾌﾟﾛｸﾞﾗﾑ用!$M$3:$M$52,$V$2)&gt;=ROW(B3),INDEX(ﾌﾟﾛｸﾞﾗﾑ用!D:D,LARGE(INDEX((ﾌﾟﾛｸﾞﾗﾑ用!$M$3:$M$52=$V$2)*ROW(ﾌﾟﾛｸﾞﾗﾑ用!$M$3:$M$52),),COUNTIF(ﾌﾟﾛｸﾞﾗﾑ用!$M$3:$M$52,$V$2)-ROW(B3)+1)),"")</f>
        <v/>
      </c>
      <c r="P5" s="59" t="str">
        <f t="array" ref="P5">IF(COUNTIF(ﾌﾟﾛｸﾞﾗﾑ用!$M$3:$M$52,$V$2)&gt;=ROW(C3),INDEX(ﾌﾟﾛｸﾞﾗﾑ用!E:E,LARGE(INDEX((ﾌﾟﾛｸﾞﾗﾑ用!$M$3:$M$52=$V$2)*ROW(ﾌﾟﾛｸﾞﾗﾑ用!$M$3:$M$52),),COUNTIF(ﾌﾟﾛｸﾞﾗﾑ用!$M$3:$M$52,$V$2)-ROW(C3)+1)),"")</f>
        <v/>
      </c>
      <c r="Q5" s="59" t="str">
        <f t="array" ref="Q5">IF(COUNTIF(ﾌﾟﾛｸﾞﾗﾑ用!$M$3:$M$52,$V$2)&gt;=ROW(D3),INDEX(ﾌﾟﾛｸﾞﾗﾑ用!F:F,LARGE(INDEX((ﾌﾟﾛｸﾞﾗﾑ用!$M$3:$M$52=$V$2)*ROW(ﾌﾟﾛｸﾞﾗﾑ用!$M$3:$M$52),),COUNTIF(ﾌﾟﾛｸﾞﾗﾑ用!$M$3:$M$52,$V$2)-ROW(D3)+1)),"")</f>
        <v/>
      </c>
      <c r="R5" s="59" t="str">
        <f t="array" ref="R5">IF(COUNTIF(ﾌﾟﾛｸﾞﾗﾑ用!$M$3:$M$52,$V$2)&gt;=ROW(E3),INDEX(ﾌﾟﾛｸﾞﾗﾑ用!G:G,LARGE(INDEX((ﾌﾟﾛｸﾞﾗﾑ用!$M$3:$M$52=$V$2)*ROW(ﾌﾟﾛｸﾞﾗﾑ用!$M$3:$M$52),),COUNTIF(ﾌﾟﾛｸﾞﾗﾑ用!$M$3:$M$52,$V$2)-ROW(E3)+1)),"")</f>
        <v/>
      </c>
      <c r="S5" s="59"/>
      <c r="T5" s="59" t="str">
        <f t="array" ref="T5">IF(COUNTIF(ﾌﾟﾛｸﾞﾗﾑ用!$M$3:$M$52,$T$2)&gt;=ROW(A3),INDEX(ﾌﾟﾛｸﾞﾗﾑ用!M:M,LARGE(INDEX((ﾌﾟﾛｸﾞﾗﾑ用!$M$3:$M$52=$T$2)*ROW(ﾌﾟﾛｸﾞﾗﾑ用!$M$3:$M$52),),COUNTIF(ﾌﾟﾛｸﾞﾗﾑ用!$M$3:$M$52,$T$2)-ROW(A3)+1)),"")</f>
        <v/>
      </c>
      <c r="U5" s="59" t="str">
        <f t="array" ref="U5">IF(COUNTIF(ﾌﾟﾛｸﾞﾗﾑ用!$M$3:$M$52,$U$2)&gt;=ROW(B3),INDEX(ﾌﾟﾛｸﾞﾗﾑ用!M:M,LARGE(INDEX((ﾌﾟﾛｸﾞﾗﾑ用!$M$3:$M$52=$U$2)*ROW(ﾌﾟﾛｸﾞﾗﾑ用!$M$3:$M$52),),COUNTIF(ﾌﾟﾛｸﾞﾗﾑ用!$M$3:$M$52,$U$2)-ROW(B3)+1)),"")</f>
        <v/>
      </c>
      <c r="V5" s="59" t="str">
        <f t="array" ref="V5">IF(COUNTIF(ﾌﾟﾛｸﾞﾗﾑ用!$M$3:$M$52,$V$2)&gt;=ROW(C3),INDEX(ﾌﾟﾛｸﾞﾗﾑ用!M:M,LARGE(INDEX((ﾌﾟﾛｸﾞﾗﾑ用!$M$3:$M$52=$V$2)*ROW(ﾌﾟﾛｸﾞﾗﾑ用!$M$3:$M$52),),COUNTIF(ﾌﾟﾛｸﾞﾗﾑ用!$M$3:$M$52,$V$2)-ROW(C3)+1)),"")</f>
        <v/>
      </c>
    </row>
    <row r="6" spans="1:22" ht="12.75" customHeight="1">
      <c r="B6" s="59" t="str">
        <f t="array" ref="B6">IF(COUNTIF(ﾌﾟﾛｸﾞﾗﾑ用!$M$3:$M$52,$T$2)&gt;=ROW(A4),INDEX(ﾌﾟﾛｸﾞﾗﾑ用!C:C,LARGE(INDEX((ﾌﾟﾛｸﾞﾗﾑ用!$M$3:$M$52=$T$2)*ROW(ﾌﾟﾛｸﾞﾗﾑ用!$M$3:$M$52),),COUNTIF(ﾌﾟﾛｸﾞﾗﾑ用!$M$3:$M$52,$T$2)-ROW(A4)+1)),"")</f>
        <v/>
      </c>
      <c r="C6" s="59" t="str">
        <f t="array" ref="C6">IF(COUNTIF(ﾌﾟﾛｸﾞﾗﾑ用!$M$3:$M$52,$T$2)&gt;=ROW(B4),INDEX(ﾌﾟﾛｸﾞﾗﾑ用!D:D,LARGE(INDEX((ﾌﾟﾛｸﾞﾗﾑ用!$M$3:$M$52=$T$2)*ROW(ﾌﾟﾛｸﾞﾗﾑ用!$M$3:$M$52),),COUNTIF(ﾌﾟﾛｸﾞﾗﾑ用!$M$3:$M$52,$T$2)-ROW(B4)+1)),"")</f>
        <v/>
      </c>
      <c r="D6" s="59" t="str">
        <f t="array" ref="D6">IF(COUNTIF(ﾌﾟﾛｸﾞﾗﾑ用!$M$3:$M$52,$T$2)&gt;=ROW(C4),INDEX(ﾌﾟﾛｸﾞﾗﾑ用!E:E,LARGE(INDEX((ﾌﾟﾛｸﾞﾗﾑ用!$M$3:$M$52=$T$2)*ROW(ﾌﾟﾛｸﾞﾗﾑ用!$M$3:$M$52),),COUNTIF(ﾌﾟﾛｸﾞﾗﾑ用!$M$3:$M$52,$T$2)-ROW(C4)+1)),"")</f>
        <v/>
      </c>
      <c r="E6" s="59" t="str">
        <f t="array" ref="E6">IF(COUNTIF(ﾌﾟﾛｸﾞﾗﾑ用!$M$3:$M$52,$T$2)&gt;=ROW(D4),INDEX(ﾌﾟﾛｸﾞﾗﾑ用!F:F,LARGE(INDEX((ﾌﾟﾛｸﾞﾗﾑ用!$M$3:$M$52=$T$2)*ROW(ﾌﾟﾛｸﾞﾗﾑ用!$M$3:$M$52),),COUNTIF(ﾌﾟﾛｸﾞﾗﾑ用!$M$3:$M$52,$T$2)-ROW(D4)+1)),"")</f>
        <v/>
      </c>
      <c r="F6" s="59" t="str">
        <f t="array" ref="F6">IF(COUNTIF(ﾌﾟﾛｸﾞﾗﾑ用!$M$3:$M$52,$T$2)&gt;=ROW(E4),INDEX(ﾌﾟﾛｸﾞﾗﾑ用!G:G,LARGE(INDEX((ﾌﾟﾛｸﾞﾗﾑ用!$M$3:$M$52=$T$2)*ROW(ﾌﾟﾛｸﾞﾗﾑ用!$M$3:$M$52),),COUNTIF(ﾌﾟﾛｸﾞﾗﾑ用!$M$3:$M$52,$T$2)-ROW(E4)+1)),"")</f>
        <v/>
      </c>
      <c r="G6" s="59"/>
      <c r="H6" s="59" t="str">
        <f t="array" ref="H6">IF(COUNTIF(ﾌﾟﾛｸﾞﾗﾑ用!$M$3:$M$52,$U$2)&gt;=ROW(A4),INDEX(ﾌﾟﾛｸﾞﾗﾑ用!C:C,LARGE(INDEX((ﾌﾟﾛｸﾞﾗﾑ用!$M$3:$M$52=$U$2)*ROW(ﾌﾟﾛｸﾞﾗﾑ用!$M$3:$M$52),),COUNTIF(ﾌﾟﾛｸﾞﾗﾑ用!$M$3:$M$52,$U$2)-ROW(A4)+1)),"")</f>
        <v/>
      </c>
      <c r="I6" s="59" t="str">
        <f t="array" ref="I6">IF(COUNTIF(ﾌﾟﾛｸﾞﾗﾑ用!$M$3:$M$52,$U$2)&gt;=ROW(B4),INDEX(ﾌﾟﾛｸﾞﾗﾑ用!D:D,LARGE(INDEX((ﾌﾟﾛｸﾞﾗﾑ用!$M$3:$M$52=$U$2)*ROW(ﾌﾟﾛｸﾞﾗﾑ用!$M$3:$M$52),),COUNTIF(ﾌﾟﾛｸﾞﾗﾑ用!$M$3:$M$52,$U$2)-ROW(B4)+1)),"")</f>
        <v/>
      </c>
      <c r="J6" s="59" t="str">
        <f t="array" ref="J6">IF(COUNTIF(ﾌﾟﾛｸﾞﾗﾑ用!$M$3:$M$52,$U$2)&gt;=ROW(C4),INDEX(ﾌﾟﾛｸﾞﾗﾑ用!E:E,LARGE(INDEX((ﾌﾟﾛｸﾞﾗﾑ用!$M$3:$M$52=$U$2)*ROW(ﾌﾟﾛｸﾞﾗﾑ用!$M$3:$M$52),),COUNTIF(ﾌﾟﾛｸﾞﾗﾑ用!$M$3:$M$52,$U$2)-ROW(C4)+1)),"")</f>
        <v/>
      </c>
      <c r="K6" s="59" t="str">
        <f t="array" ref="K6">IF(COUNTIF(ﾌﾟﾛｸﾞﾗﾑ用!$M$3:$M$52,$U$2)&gt;=ROW(D4),INDEX(ﾌﾟﾛｸﾞﾗﾑ用!F:F,LARGE(INDEX((ﾌﾟﾛｸﾞﾗﾑ用!$M$3:$M$52=$U$2)*ROW(ﾌﾟﾛｸﾞﾗﾑ用!$M$3:$M$52),),COUNTIF(ﾌﾟﾛｸﾞﾗﾑ用!$M$3:$M$52,$U$2)-ROW(D4)+1)),"")</f>
        <v/>
      </c>
      <c r="L6" s="59" t="str">
        <f t="array" ref="L6">IF(COUNTIF(ﾌﾟﾛｸﾞﾗﾑ用!$M$3:$M$52,$U$2)&gt;=ROW(E4),INDEX(ﾌﾟﾛｸﾞﾗﾑ用!G:G,LARGE(INDEX((ﾌﾟﾛｸﾞﾗﾑ用!$M$3:$M$52=$U$2)*ROW(ﾌﾟﾛｸﾞﾗﾑ用!$M$3:$M$52),),COUNTIF(ﾌﾟﾛｸﾞﾗﾑ用!$M$3:$M$52,$U$2)-ROW(E4)+1)),"")</f>
        <v/>
      </c>
      <c r="M6" s="59"/>
      <c r="N6" s="59" t="str">
        <f t="array" ref="N6">IF(COUNTIF(ﾌﾟﾛｸﾞﾗﾑ用!$M$3:$M$52,$V$2)&gt;=ROW(A4),INDEX(ﾌﾟﾛｸﾞﾗﾑ用!C:C,LARGE(INDEX((ﾌﾟﾛｸﾞﾗﾑ用!$M$3:$M$52=$V$2)*ROW(ﾌﾟﾛｸﾞﾗﾑ用!$M$3:$M$52),),COUNTIF(ﾌﾟﾛｸﾞﾗﾑ用!$M$3:$M$52,$V$2)-ROW(A4)+1)),"")</f>
        <v/>
      </c>
      <c r="O6" s="59" t="str">
        <f t="array" ref="O6">IF(COUNTIF(ﾌﾟﾛｸﾞﾗﾑ用!$M$3:$M$52,$V$2)&gt;=ROW(B4),INDEX(ﾌﾟﾛｸﾞﾗﾑ用!D:D,LARGE(INDEX((ﾌﾟﾛｸﾞﾗﾑ用!$M$3:$M$52=$V$2)*ROW(ﾌﾟﾛｸﾞﾗﾑ用!$M$3:$M$52),),COUNTIF(ﾌﾟﾛｸﾞﾗﾑ用!$M$3:$M$52,$V$2)-ROW(B4)+1)),"")</f>
        <v/>
      </c>
      <c r="P6" s="59" t="str">
        <f t="array" ref="P6">IF(COUNTIF(ﾌﾟﾛｸﾞﾗﾑ用!$M$3:$M$52,$V$2)&gt;=ROW(C4),INDEX(ﾌﾟﾛｸﾞﾗﾑ用!E:E,LARGE(INDEX((ﾌﾟﾛｸﾞﾗﾑ用!$M$3:$M$52=$V$2)*ROW(ﾌﾟﾛｸﾞﾗﾑ用!$M$3:$M$52),),COUNTIF(ﾌﾟﾛｸﾞﾗﾑ用!$M$3:$M$52,$V$2)-ROW(C4)+1)),"")</f>
        <v/>
      </c>
      <c r="Q6" s="59" t="str">
        <f t="array" ref="Q6">IF(COUNTIF(ﾌﾟﾛｸﾞﾗﾑ用!$M$3:$M$52,$V$2)&gt;=ROW(D4),INDEX(ﾌﾟﾛｸﾞﾗﾑ用!F:F,LARGE(INDEX((ﾌﾟﾛｸﾞﾗﾑ用!$M$3:$M$52=$V$2)*ROW(ﾌﾟﾛｸﾞﾗﾑ用!$M$3:$M$52),),COUNTIF(ﾌﾟﾛｸﾞﾗﾑ用!$M$3:$M$52,$V$2)-ROW(D4)+1)),"")</f>
        <v/>
      </c>
      <c r="R6" s="59" t="str">
        <f t="array" ref="R6">IF(COUNTIF(ﾌﾟﾛｸﾞﾗﾑ用!$M$3:$M$52,$V$2)&gt;=ROW(E4),INDEX(ﾌﾟﾛｸﾞﾗﾑ用!G:G,LARGE(INDEX((ﾌﾟﾛｸﾞﾗﾑ用!$M$3:$M$52=$V$2)*ROW(ﾌﾟﾛｸﾞﾗﾑ用!$M$3:$M$52),),COUNTIF(ﾌﾟﾛｸﾞﾗﾑ用!$M$3:$M$52,$V$2)-ROW(E4)+1)),"")</f>
        <v/>
      </c>
      <c r="T6" s="59" t="str">
        <f t="array" ref="T6">IF(COUNTIF(ﾌﾟﾛｸﾞﾗﾑ用!$M$3:$M$52,$T$2)&gt;=ROW(A4),INDEX(ﾌﾟﾛｸﾞﾗﾑ用!M:M,LARGE(INDEX((ﾌﾟﾛｸﾞﾗﾑ用!$M$3:$M$52=$T$2)*ROW(ﾌﾟﾛｸﾞﾗﾑ用!$M$3:$M$52),),COUNTIF(ﾌﾟﾛｸﾞﾗﾑ用!$M$3:$M$52,$T$2)-ROW(A4)+1)),"")</f>
        <v/>
      </c>
      <c r="U6" s="59" t="str">
        <f t="array" ref="U6">IF(COUNTIF(ﾌﾟﾛｸﾞﾗﾑ用!$M$3:$M$52,$U$2)&gt;=ROW(B4),INDEX(ﾌﾟﾛｸﾞﾗﾑ用!M:M,LARGE(INDEX((ﾌﾟﾛｸﾞﾗﾑ用!$M$3:$M$52=$U$2)*ROW(ﾌﾟﾛｸﾞﾗﾑ用!$M$3:$M$52),),COUNTIF(ﾌﾟﾛｸﾞﾗﾑ用!$M$3:$M$52,$U$2)-ROW(B4)+1)),"")</f>
        <v/>
      </c>
      <c r="V6" s="59" t="str">
        <f t="array" ref="V6">IF(COUNTIF(ﾌﾟﾛｸﾞﾗﾑ用!$M$3:$M$52,$V$2)&gt;=ROW(C4),INDEX(ﾌﾟﾛｸﾞﾗﾑ用!M:M,LARGE(INDEX((ﾌﾟﾛｸﾞﾗﾑ用!$M$3:$M$52=$V$2)*ROW(ﾌﾟﾛｸﾞﾗﾑ用!$M$3:$M$52),),COUNTIF(ﾌﾟﾛｸﾞﾗﾑ用!$M$3:$M$52,$V$2)-ROW(C4)+1)),"")</f>
        <v/>
      </c>
    </row>
    <row r="7" spans="1:22" ht="12.75" customHeight="1">
      <c r="B7" s="59" t="str">
        <f t="array" ref="B7">IF(COUNTIF(ﾌﾟﾛｸﾞﾗﾑ用!$M$3:$M$52,$T$2)&gt;=ROW(A5),INDEX(ﾌﾟﾛｸﾞﾗﾑ用!C:C,LARGE(INDEX((ﾌﾟﾛｸﾞﾗﾑ用!$M$3:$M$52=$T$2)*ROW(ﾌﾟﾛｸﾞﾗﾑ用!$M$3:$M$52),),COUNTIF(ﾌﾟﾛｸﾞﾗﾑ用!$M$3:$M$52,$T$2)-ROW(A5)+1)),"")</f>
        <v/>
      </c>
      <c r="C7" s="59" t="str">
        <f t="array" ref="C7">IF(COUNTIF(ﾌﾟﾛｸﾞﾗﾑ用!$M$3:$M$52,$T$2)&gt;=ROW(B5),INDEX(ﾌﾟﾛｸﾞﾗﾑ用!D:D,LARGE(INDEX((ﾌﾟﾛｸﾞﾗﾑ用!$M$3:$M$52=$T$2)*ROW(ﾌﾟﾛｸﾞﾗﾑ用!$M$3:$M$52),),COUNTIF(ﾌﾟﾛｸﾞﾗﾑ用!$M$3:$M$52,$T$2)-ROW(B5)+1)),"")</f>
        <v/>
      </c>
      <c r="D7" s="59" t="str">
        <f t="array" ref="D7">IF(COUNTIF(ﾌﾟﾛｸﾞﾗﾑ用!$M$3:$M$52,$T$2)&gt;=ROW(C5),INDEX(ﾌﾟﾛｸﾞﾗﾑ用!E:E,LARGE(INDEX((ﾌﾟﾛｸﾞﾗﾑ用!$M$3:$M$52=$T$2)*ROW(ﾌﾟﾛｸﾞﾗﾑ用!$M$3:$M$52),),COUNTIF(ﾌﾟﾛｸﾞﾗﾑ用!$M$3:$M$52,$T$2)-ROW(C5)+1)),"")</f>
        <v/>
      </c>
      <c r="E7" s="59" t="str">
        <f t="array" ref="E7">IF(COUNTIF(ﾌﾟﾛｸﾞﾗﾑ用!$M$3:$M$52,$T$2)&gt;=ROW(D5),INDEX(ﾌﾟﾛｸﾞﾗﾑ用!F:F,LARGE(INDEX((ﾌﾟﾛｸﾞﾗﾑ用!$M$3:$M$52=$T$2)*ROW(ﾌﾟﾛｸﾞﾗﾑ用!$M$3:$M$52),),COUNTIF(ﾌﾟﾛｸﾞﾗﾑ用!$M$3:$M$52,$T$2)-ROW(D5)+1)),"")</f>
        <v/>
      </c>
      <c r="F7" s="59" t="str">
        <f t="array" ref="F7">IF(COUNTIF(ﾌﾟﾛｸﾞﾗﾑ用!$M$3:$M$52,$T$2)&gt;=ROW(E5),INDEX(ﾌﾟﾛｸﾞﾗﾑ用!G:G,LARGE(INDEX((ﾌﾟﾛｸﾞﾗﾑ用!$M$3:$M$52=$T$2)*ROW(ﾌﾟﾛｸﾞﾗﾑ用!$M$3:$M$52),),COUNTIF(ﾌﾟﾛｸﾞﾗﾑ用!$M$3:$M$52,$T$2)-ROW(E5)+1)),"")</f>
        <v/>
      </c>
      <c r="G7" s="59"/>
      <c r="H7" s="59" t="str">
        <f t="array" ref="H7">IF(COUNTIF(ﾌﾟﾛｸﾞﾗﾑ用!$M$3:$M$52,$U$2)&gt;=ROW(A5),INDEX(ﾌﾟﾛｸﾞﾗﾑ用!C:C,LARGE(INDEX((ﾌﾟﾛｸﾞﾗﾑ用!$M$3:$M$52=$U$2)*ROW(ﾌﾟﾛｸﾞﾗﾑ用!$M$3:$M$52),),COUNTIF(ﾌﾟﾛｸﾞﾗﾑ用!$M$3:$M$52,$U$2)-ROW(A5)+1)),"")</f>
        <v/>
      </c>
      <c r="I7" s="59" t="str">
        <f t="array" ref="I7">IF(COUNTIF(ﾌﾟﾛｸﾞﾗﾑ用!$M$3:$M$52,$U$2)&gt;=ROW(B5),INDEX(ﾌﾟﾛｸﾞﾗﾑ用!D:D,LARGE(INDEX((ﾌﾟﾛｸﾞﾗﾑ用!$M$3:$M$52=$U$2)*ROW(ﾌﾟﾛｸﾞﾗﾑ用!$M$3:$M$52),),COUNTIF(ﾌﾟﾛｸﾞﾗﾑ用!$M$3:$M$52,$U$2)-ROW(B5)+1)),"")</f>
        <v/>
      </c>
      <c r="J7" s="59" t="str">
        <f t="array" ref="J7">IF(COUNTIF(ﾌﾟﾛｸﾞﾗﾑ用!$M$3:$M$52,$U$2)&gt;=ROW(C5),INDEX(ﾌﾟﾛｸﾞﾗﾑ用!E:E,LARGE(INDEX((ﾌﾟﾛｸﾞﾗﾑ用!$M$3:$M$52=$U$2)*ROW(ﾌﾟﾛｸﾞﾗﾑ用!$M$3:$M$52),),COUNTIF(ﾌﾟﾛｸﾞﾗﾑ用!$M$3:$M$52,$U$2)-ROW(C5)+1)),"")</f>
        <v/>
      </c>
      <c r="K7" s="59" t="str">
        <f t="array" ref="K7">IF(COUNTIF(ﾌﾟﾛｸﾞﾗﾑ用!$M$3:$M$52,$U$2)&gt;=ROW(D5),INDEX(ﾌﾟﾛｸﾞﾗﾑ用!F:F,LARGE(INDEX((ﾌﾟﾛｸﾞﾗﾑ用!$M$3:$M$52=$U$2)*ROW(ﾌﾟﾛｸﾞﾗﾑ用!$M$3:$M$52),),COUNTIF(ﾌﾟﾛｸﾞﾗﾑ用!$M$3:$M$52,$U$2)-ROW(D5)+1)),"")</f>
        <v/>
      </c>
      <c r="L7" s="59" t="str">
        <f t="array" ref="L7">IF(COUNTIF(ﾌﾟﾛｸﾞﾗﾑ用!$M$3:$M$52,$U$2)&gt;=ROW(E5),INDEX(ﾌﾟﾛｸﾞﾗﾑ用!G:G,LARGE(INDEX((ﾌﾟﾛｸﾞﾗﾑ用!$M$3:$M$52=$U$2)*ROW(ﾌﾟﾛｸﾞﾗﾑ用!$M$3:$M$52),),COUNTIF(ﾌﾟﾛｸﾞﾗﾑ用!$M$3:$M$52,$U$2)-ROW(E5)+1)),"")</f>
        <v/>
      </c>
      <c r="M7" s="59"/>
      <c r="N7" s="59" t="str">
        <f t="array" ref="N7">IF(COUNTIF(ﾌﾟﾛｸﾞﾗﾑ用!$M$3:$M$52,$V$2)&gt;=ROW(A5),INDEX(ﾌﾟﾛｸﾞﾗﾑ用!C:C,LARGE(INDEX((ﾌﾟﾛｸﾞﾗﾑ用!$M$3:$M$52=$V$2)*ROW(ﾌﾟﾛｸﾞﾗﾑ用!$M$3:$M$52),),COUNTIF(ﾌﾟﾛｸﾞﾗﾑ用!$M$3:$M$52,$V$2)-ROW(A5)+1)),"")</f>
        <v/>
      </c>
      <c r="O7" s="59" t="str">
        <f t="array" ref="O7">IF(COUNTIF(ﾌﾟﾛｸﾞﾗﾑ用!$M$3:$M$52,$V$2)&gt;=ROW(B5),INDEX(ﾌﾟﾛｸﾞﾗﾑ用!D:D,LARGE(INDEX((ﾌﾟﾛｸﾞﾗﾑ用!$M$3:$M$52=$V$2)*ROW(ﾌﾟﾛｸﾞﾗﾑ用!$M$3:$M$52),),COUNTIF(ﾌﾟﾛｸﾞﾗﾑ用!$M$3:$M$52,$V$2)-ROW(B5)+1)),"")</f>
        <v/>
      </c>
      <c r="P7" s="59" t="str">
        <f t="array" ref="P7">IF(COUNTIF(ﾌﾟﾛｸﾞﾗﾑ用!$M$3:$M$52,$V$2)&gt;=ROW(C5),INDEX(ﾌﾟﾛｸﾞﾗﾑ用!E:E,LARGE(INDEX((ﾌﾟﾛｸﾞﾗﾑ用!$M$3:$M$52=$V$2)*ROW(ﾌﾟﾛｸﾞﾗﾑ用!$M$3:$M$52),),COUNTIF(ﾌﾟﾛｸﾞﾗﾑ用!$M$3:$M$52,$V$2)-ROW(C5)+1)),"")</f>
        <v/>
      </c>
      <c r="Q7" s="59" t="str">
        <f t="array" ref="Q7">IF(COUNTIF(ﾌﾟﾛｸﾞﾗﾑ用!$M$3:$M$52,$V$2)&gt;=ROW(D5),INDEX(ﾌﾟﾛｸﾞﾗﾑ用!F:F,LARGE(INDEX((ﾌﾟﾛｸﾞﾗﾑ用!$M$3:$M$52=$V$2)*ROW(ﾌﾟﾛｸﾞﾗﾑ用!$M$3:$M$52),),COUNTIF(ﾌﾟﾛｸﾞﾗﾑ用!$M$3:$M$52,$V$2)-ROW(D5)+1)),"")</f>
        <v/>
      </c>
      <c r="R7" s="59" t="str">
        <f t="array" ref="R7">IF(COUNTIF(ﾌﾟﾛｸﾞﾗﾑ用!$M$3:$M$52,$V$2)&gt;=ROW(E5),INDEX(ﾌﾟﾛｸﾞﾗﾑ用!G:G,LARGE(INDEX((ﾌﾟﾛｸﾞﾗﾑ用!$M$3:$M$52=$V$2)*ROW(ﾌﾟﾛｸﾞﾗﾑ用!$M$3:$M$52),),COUNTIF(ﾌﾟﾛｸﾞﾗﾑ用!$M$3:$M$52,$V$2)-ROW(E5)+1)),"")</f>
        <v/>
      </c>
      <c r="T7" s="59" t="str">
        <f t="array" ref="T7">IF(COUNTIF(ﾌﾟﾛｸﾞﾗﾑ用!$M$3:$M$52,$T$2)&gt;=ROW(A5),INDEX(ﾌﾟﾛｸﾞﾗﾑ用!M:M,LARGE(INDEX((ﾌﾟﾛｸﾞﾗﾑ用!$M$3:$M$52=$T$2)*ROW(ﾌﾟﾛｸﾞﾗﾑ用!$M$3:$M$52),),COUNTIF(ﾌﾟﾛｸﾞﾗﾑ用!$M$3:$M$52,$T$2)-ROW(A5)+1)),"")</f>
        <v/>
      </c>
      <c r="U7" s="59" t="str">
        <f t="array" ref="U7">IF(COUNTIF(ﾌﾟﾛｸﾞﾗﾑ用!$M$3:$M$52,$U$2)&gt;=ROW(B5),INDEX(ﾌﾟﾛｸﾞﾗﾑ用!M:M,LARGE(INDEX((ﾌﾟﾛｸﾞﾗﾑ用!$M$3:$M$52=$U$2)*ROW(ﾌﾟﾛｸﾞﾗﾑ用!$M$3:$M$52),),COUNTIF(ﾌﾟﾛｸﾞﾗﾑ用!$M$3:$M$52,$U$2)-ROW(B5)+1)),"")</f>
        <v/>
      </c>
      <c r="V7" s="59" t="str">
        <f t="array" ref="V7">IF(COUNTIF(ﾌﾟﾛｸﾞﾗﾑ用!$M$3:$M$52,$V$2)&gt;=ROW(C5),INDEX(ﾌﾟﾛｸﾞﾗﾑ用!M:M,LARGE(INDEX((ﾌﾟﾛｸﾞﾗﾑ用!$M$3:$M$52=$V$2)*ROW(ﾌﾟﾛｸﾞﾗﾑ用!$M$3:$M$52),),COUNTIF(ﾌﾟﾛｸﾞﾗﾑ用!$M$3:$M$52,$V$2)-ROW(C5)+1)),"")</f>
        <v/>
      </c>
    </row>
    <row r="8" spans="1:22" ht="12.75" customHeight="1">
      <c r="T8" s="59" t="str">
        <f ca="1">IF(COUNTIF(ﾌﾟﾛｸﾞﾗﾑ用!$M:$M,$T$2)&lt;ROW($A6),"",OFFSET(ﾌﾟﾛｸﾞﾗﾑ用!$A7,MATCH($T$2,ﾌﾟﾛｸﾞﾗﾑ用!$M$3:$M$52,0),12))</f>
        <v/>
      </c>
    </row>
    <row r="9" spans="1:22" ht="12.75" customHeight="1">
      <c r="B9" t="str">
        <f>CONCATENATE(S9,T9)</f>
        <v>男子D</v>
      </c>
      <c r="H9" t="str">
        <f>CONCATENATE(S9,U9)</f>
        <v>男子E</v>
      </c>
      <c r="N9" t="str">
        <f>CONCATENATE(S9,V9)</f>
        <v>男子F</v>
      </c>
      <c r="S9" t="str">
        <f>IF(ISBLANK(申込登録!$G$3),"",申込登録!$G$3)</f>
        <v/>
      </c>
      <c r="T9" t="s">
        <v>30</v>
      </c>
      <c r="U9" t="s">
        <v>31</v>
      </c>
      <c r="V9" t="s">
        <v>32</v>
      </c>
    </row>
    <row r="10" spans="1:22" ht="12.75" customHeight="1">
      <c r="A10" t="s">
        <v>81</v>
      </c>
      <c r="B10" s="59" t="str">
        <f t="array" ref="B10">IF(COUNTIF(ﾌﾟﾛｸﾞﾗﾑ用!$M$3:$M$52,$T$9)&gt;=ROW(A1),INDEX(ﾌﾟﾛｸﾞﾗﾑ用!C:C,LARGE(INDEX((ﾌﾟﾛｸﾞﾗﾑ用!$M$3:$M$52=$T$9)*ROW(ﾌﾟﾛｸﾞﾗﾑ用!$M$3:$M$52),),COUNTIF(ﾌﾟﾛｸﾞﾗﾑ用!$M$3:$M$52,$T$9)-ROW(A1)+1)),"")</f>
        <v/>
      </c>
      <c r="C10" s="59" t="str">
        <f t="array" ref="C10">IF(COUNTIF(ﾌﾟﾛｸﾞﾗﾑ用!$M$3:$M$52,$T$9)&gt;=ROW(B1),INDEX(ﾌﾟﾛｸﾞﾗﾑ用!D:D,LARGE(INDEX((ﾌﾟﾛｸﾞﾗﾑ用!$M$3:$M$52=$T$9)*ROW(ﾌﾟﾛｸﾞﾗﾑ用!$M$3:$M$52),),COUNTIF(ﾌﾟﾛｸﾞﾗﾑ用!$M$3:$M$52,$T$9)-ROW(B1)+1)),"")</f>
        <v/>
      </c>
      <c r="D10" s="59" t="str">
        <f t="array" ref="D10">IF(COUNTIF(ﾌﾟﾛｸﾞﾗﾑ用!$M$3:$M$52,$T$9)&gt;=ROW(C1),INDEX(ﾌﾟﾛｸﾞﾗﾑ用!E:E,LARGE(INDEX((ﾌﾟﾛｸﾞﾗﾑ用!$M$3:$M$52=$T$9)*ROW(ﾌﾟﾛｸﾞﾗﾑ用!$M$3:$M$52),),COUNTIF(ﾌﾟﾛｸﾞﾗﾑ用!$M$3:$M$52,$T$9)-ROW(C1)+1)),"")</f>
        <v/>
      </c>
      <c r="E10" s="59" t="str">
        <f t="array" ref="E10">IF(COUNTIF(ﾌﾟﾛｸﾞﾗﾑ用!$M$3:$M$52,$T$9)&gt;=ROW(D1),INDEX(ﾌﾟﾛｸﾞﾗﾑ用!F:F,LARGE(INDEX((ﾌﾟﾛｸﾞﾗﾑ用!$M$3:$M$52=$T$9)*ROW(ﾌﾟﾛｸﾞﾗﾑ用!$M$3:$M$52),),COUNTIF(ﾌﾟﾛｸﾞﾗﾑ用!$M$3:$M$52,$T$9)-ROW(D1)+1)),"")</f>
        <v/>
      </c>
      <c r="F10" s="59" t="str">
        <f t="array" ref="F10">IF(COUNTIF(ﾌﾟﾛｸﾞﾗﾑ用!$M$3:$M$52,$T$9)&gt;=ROW(E1),INDEX(ﾌﾟﾛｸﾞﾗﾑ用!G:G,LARGE(INDEX((ﾌﾟﾛｸﾞﾗﾑ用!$M$3:$M$52=$T$9)*ROW(ﾌﾟﾛｸﾞﾗﾑ用!$M$3:$M$52),),COUNTIF(ﾌﾟﾛｸﾞﾗﾑ用!$M$3:$M$52,$T$9)-ROW(E1)+1)),"")</f>
        <v/>
      </c>
      <c r="H10" s="59" t="str">
        <f t="array" ref="H10">IF(COUNTIF(ﾌﾟﾛｸﾞﾗﾑ用!$M$3:$M$52,$U$9)&gt;=ROW(A1),INDEX(ﾌﾟﾛｸﾞﾗﾑ用!C:C,LARGE(INDEX((ﾌﾟﾛｸﾞﾗﾑ用!$M$3:$M$52=$U$9)*ROW(ﾌﾟﾛｸﾞﾗﾑ用!$M$3:$M$52),),COUNTIF(ﾌﾟﾛｸﾞﾗﾑ用!$M$3:$M$52,$U$9)-ROW(A1)+1)),"")</f>
        <v/>
      </c>
      <c r="I10" s="59" t="str">
        <f t="array" ref="I10">IF(COUNTIF(ﾌﾟﾛｸﾞﾗﾑ用!$M$3:$M$52,$U$9)&gt;=ROW(B1),INDEX(ﾌﾟﾛｸﾞﾗﾑ用!D:D,LARGE(INDEX((ﾌﾟﾛｸﾞﾗﾑ用!$M$3:$M$52=$U$9)*ROW(ﾌﾟﾛｸﾞﾗﾑ用!$M$3:$M$52),),COUNTIF(ﾌﾟﾛｸﾞﾗﾑ用!$M$3:$M$52,$U$9)-ROW(B1)+1)),"")</f>
        <v/>
      </c>
      <c r="J10" s="59" t="str">
        <f t="array" ref="J10">IF(COUNTIF(ﾌﾟﾛｸﾞﾗﾑ用!$M$3:$M$52,$U$9)&gt;=ROW(C1),INDEX(ﾌﾟﾛｸﾞﾗﾑ用!E:E,LARGE(INDEX((ﾌﾟﾛｸﾞﾗﾑ用!$M$3:$M$52=$U$9)*ROW(ﾌﾟﾛｸﾞﾗﾑ用!$M$3:$M$52),),COUNTIF(ﾌﾟﾛｸﾞﾗﾑ用!$M$3:$M$52,$U$9)-ROW(C1)+1)),"")</f>
        <v/>
      </c>
      <c r="K10" s="59" t="str">
        <f t="array" ref="K10">IF(COUNTIF(ﾌﾟﾛｸﾞﾗﾑ用!$M$3:$M$52,$U$9)&gt;=ROW(D1),INDEX(ﾌﾟﾛｸﾞﾗﾑ用!F:F,LARGE(INDEX((ﾌﾟﾛｸﾞﾗﾑ用!$M$3:$M$52=$U$9)*ROW(ﾌﾟﾛｸﾞﾗﾑ用!$M$3:$M$52),),COUNTIF(ﾌﾟﾛｸﾞﾗﾑ用!$M$3:$M$52,$U$9)-ROW(D1)+1)),"")</f>
        <v/>
      </c>
      <c r="L10" s="59" t="str">
        <f t="array" ref="L10">IF(COUNTIF(ﾌﾟﾛｸﾞﾗﾑ用!$M$3:$M$52,$U$9)&gt;=ROW(E1),INDEX(ﾌﾟﾛｸﾞﾗﾑ用!G:G,LARGE(INDEX((ﾌﾟﾛｸﾞﾗﾑ用!$M$3:$M$52=$U$9)*ROW(ﾌﾟﾛｸﾞﾗﾑ用!$M$3:$M$52),),COUNTIF(ﾌﾟﾛｸﾞﾗﾑ用!$M$3:$M$52,$U$9)-ROW(E1)+1)),"")</f>
        <v/>
      </c>
      <c r="N10" s="59" t="str">
        <f t="array" ref="N10">IF(COUNTIF(ﾌﾟﾛｸﾞﾗﾑ用!$M$3:$M$52,$V$9)&gt;=ROW(A1),INDEX(ﾌﾟﾛｸﾞﾗﾑ用!C:C,LARGE(INDEX((ﾌﾟﾛｸﾞﾗﾑ用!$M$3:$M$52=$V$2)*ROW(ﾌﾟﾛｸﾞﾗﾑ用!$M$3:$M$52),),COUNTIF(ﾌﾟﾛｸﾞﾗﾑ用!$M$3:$M$52,$V$9)-ROW(A1)+1)),"")</f>
        <v/>
      </c>
      <c r="O10" s="59" t="str">
        <f t="array" ref="O10">IF(COUNTIF(ﾌﾟﾛｸﾞﾗﾑ用!$M$3:$M$52,$V$9)&gt;=ROW(B1),INDEX(ﾌﾟﾛｸﾞﾗﾑ用!D:D,LARGE(INDEX((ﾌﾟﾛｸﾞﾗﾑ用!$M$3:$M$52=$V$2)*ROW(ﾌﾟﾛｸﾞﾗﾑ用!$M$3:$M$52),),COUNTIF(ﾌﾟﾛｸﾞﾗﾑ用!$M$3:$M$52,$V$9)-ROW(B1)+1)),"")</f>
        <v/>
      </c>
      <c r="P10" s="59" t="str">
        <f t="array" ref="P10">IF(COUNTIF(ﾌﾟﾛｸﾞﾗﾑ用!$M$3:$M$52,$V$9)&gt;=ROW(C1),INDEX(ﾌﾟﾛｸﾞﾗﾑ用!E:E,LARGE(INDEX((ﾌﾟﾛｸﾞﾗﾑ用!$M$3:$M$52=$V$2)*ROW(ﾌﾟﾛｸﾞﾗﾑ用!$M$3:$M$52),),COUNTIF(ﾌﾟﾛｸﾞﾗﾑ用!$M$3:$M$52,$V$9)-ROW(C1)+1)),"")</f>
        <v/>
      </c>
      <c r="Q10" s="59" t="str">
        <f t="array" ref="Q10">IF(COUNTIF(ﾌﾟﾛｸﾞﾗﾑ用!$M$3:$M$52,$V$9)&gt;=ROW(D1),INDEX(ﾌﾟﾛｸﾞﾗﾑ用!F:F,LARGE(INDEX((ﾌﾟﾛｸﾞﾗﾑ用!$M$3:$M$52=$V$2)*ROW(ﾌﾟﾛｸﾞﾗﾑ用!$M$3:$M$52),),COUNTIF(ﾌﾟﾛｸﾞﾗﾑ用!$M$3:$M$52,$V$9)-ROW(D1)+1)),"")</f>
        <v/>
      </c>
      <c r="R10" s="59" t="str">
        <f t="array" ref="R10">IF(COUNTIF(ﾌﾟﾛｸﾞﾗﾑ用!$M$3:$M$52,$V$9)&gt;=ROW(E1),INDEX(ﾌﾟﾛｸﾞﾗﾑ用!G:G,LARGE(INDEX((ﾌﾟﾛｸﾞﾗﾑ用!$M$3:$M$52=$V$2)*ROW(ﾌﾟﾛｸﾞﾗﾑ用!$M$3:$M$52),),COUNTIF(ﾌﾟﾛｸﾞﾗﾑ用!$M$3:$M$52,$V$9)-ROW(E1)+1)),"")</f>
        <v/>
      </c>
      <c r="T10" s="59" t="str">
        <f t="array" ref="T10">IF(COUNTIF(ﾌﾟﾛｸﾞﾗﾑ用!$M$3:$M$52,$T$9)&gt;=ROW(A1),INDEX(ﾌﾟﾛｸﾞﾗﾑ用!M:M,LARGE(INDEX((ﾌﾟﾛｸﾞﾗﾑ用!$M$3:$M$52=$T$9)*ROW(ﾌﾟﾛｸﾞﾗﾑ用!$M$3:$M$52),),COUNTIF(ﾌﾟﾛｸﾞﾗﾑ用!$M$3:$M$52,$T$9)-ROW(A1)+1)),"")</f>
        <v/>
      </c>
      <c r="U10" s="59" t="str">
        <f t="array" ref="U10">IF(COUNTIF(ﾌﾟﾛｸﾞﾗﾑ用!$M$3:$M$52,$U$9)&gt;=ROW(B1),INDEX(ﾌﾟﾛｸﾞﾗﾑ用!M:M,LARGE(INDEX((ﾌﾟﾛｸﾞﾗﾑ用!$M$3:$M$52=$U$2)*ROW(ﾌﾟﾛｸﾞﾗﾑ用!$M$3:$M$52),),COUNTIF(ﾌﾟﾛｸﾞﾗﾑ用!$M$3:$M$52,$U$9)-ROW(B1)+1)),"")</f>
        <v/>
      </c>
      <c r="V10" s="59" t="str">
        <f t="array" ref="V10">IF(COUNTIF(ﾌﾟﾛｸﾞﾗﾑ用!$M$3:$M$52,$V$9)&gt;=ROW(C1),INDEX(ﾌﾟﾛｸﾞﾗﾑ用!M:M,LARGE(INDEX((ﾌﾟﾛｸﾞﾗﾑ用!$M$3:$M$52=$V$9)*ROW(ﾌﾟﾛｸﾞﾗﾑ用!$M$3:$M$52),),COUNTIF(ﾌﾟﾛｸﾞﾗﾑ用!$M$3:$M$52,$V$9)-ROW(C1)+1)),"")</f>
        <v/>
      </c>
    </row>
    <row r="11" spans="1:22" ht="12.75" customHeight="1">
      <c r="B11" s="59" t="str">
        <f t="array" ref="B11">IF(COUNTIF(ﾌﾟﾛｸﾞﾗﾑ用!$M$3:$M$52,$T$9)&gt;=ROW(A2),INDEX(ﾌﾟﾛｸﾞﾗﾑ用!C:C,LARGE(INDEX((ﾌﾟﾛｸﾞﾗﾑ用!$M$3:$M$52=$T$9)*ROW(ﾌﾟﾛｸﾞﾗﾑ用!$M$3:$M$52),),COUNTIF(ﾌﾟﾛｸﾞﾗﾑ用!$M$3:$M$52,$T$9)-ROW(A2)+1)),"")</f>
        <v/>
      </c>
      <c r="C11" s="59" t="str">
        <f t="array" ref="C11">IF(COUNTIF(ﾌﾟﾛｸﾞﾗﾑ用!$M$3:$M$52,$T$9)&gt;=ROW(B2),INDEX(ﾌﾟﾛｸﾞﾗﾑ用!D:D,LARGE(INDEX((ﾌﾟﾛｸﾞﾗﾑ用!$M$3:$M$52=$T$9)*ROW(ﾌﾟﾛｸﾞﾗﾑ用!$M$3:$M$52),),COUNTIF(ﾌﾟﾛｸﾞﾗﾑ用!$M$3:$M$52,$T$9)-ROW(B2)+1)),"")</f>
        <v/>
      </c>
      <c r="D11" s="59" t="str">
        <f t="array" ref="D11">IF(COUNTIF(ﾌﾟﾛｸﾞﾗﾑ用!$M$3:$M$52,$T$9)&gt;=ROW(C2),INDEX(ﾌﾟﾛｸﾞﾗﾑ用!E:E,LARGE(INDEX((ﾌﾟﾛｸﾞﾗﾑ用!$M$3:$M$52=$T$9)*ROW(ﾌﾟﾛｸﾞﾗﾑ用!$M$3:$M$52),),COUNTIF(ﾌﾟﾛｸﾞﾗﾑ用!$M$3:$M$52,$T$9)-ROW(C2)+1)),"")</f>
        <v/>
      </c>
      <c r="E11" s="59" t="str">
        <f t="array" ref="E11">IF(COUNTIF(ﾌﾟﾛｸﾞﾗﾑ用!$M$3:$M$52,$T$9)&gt;=ROW(D2),INDEX(ﾌﾟﾛｸﾞﾗﾑ用!F:F,LARGE(INDEX((ﾌﾟﾛｸﾞﾗﾑ用!$M$3:$M$52=$T$9)*ROW(ﾌﾟﾛｸﾞﾗﾑ用!$M$3:$M$52),),COUNTIF(ﾌﾟﾛｸﾞﾗﾑ用!$M$3:$M$52,$T$9)-ROW(D2)+1)),"")</f>
        <v/>
      </c>
      <c r="F11" s="59" t="str">
        <f t="array" ref="F11">IF(COUNTIF(ﾌﾟﾛｸﾞﾗﾑ用!$M$3:$M$52,$T$9)&gt;=ROW(E2),INDEX(ﾌﾟﾛｸﾞﾗﾑ用!G:G,LARGE(INDEX((ﾌﾟﾛｸﾞﾗﾑ用!$M$3:$M$52=$T$9)*ROW(ﾌﾟﾛｸﾞﾗﾑ用!$M$3:$M$52),),COUNTIF(ﾌﾟﾛｸﾞﾗﾑ用!$M$3:$M$52,$T$9)-ROW(E2)+1)),"")</f>
        <v/>
      </c>
      <c r="H11" s="59" t="str">
        <f t="array" ref="H11">IF(COUNTIF(ﾌﾟﾛｸﾞﾗﾑ用!$M$3:$M$52,$U$9)&gt;=ROW(A2),INDEX(ﾌﾟﾛｸﾞﾗﾑ用!C:C,LARGE(INDEX((ﾌﾟﾛｸﾞﾗﾑ用!$M$3:$M$52=$U$9)*ROW(ﾌﾟﾛｸﾞﾗﾑ用!$M$3:$M$52),),COUNTIF(ﾌﾟﾛｸﾞﾗﾑ用!$M$3:$M$52,$U$9)-ROW(A2)+1)),"")</f>
        <v/>
      </c>
      <c r="I11" s="59" t="str">
        <f t="array" ref="I11">IF(COUNTIF(ﾌﾟﾛｸﾞﾗﾑ用!$M$3:$M$52,$U$9)&gt;=ROW(B2),INDEX(ﾌﾟﾛｸﾞﾗﾑ用!D:D,LARGE(INDEX((ﾌﾟﾛｸﾞﾗﾑ用!$M$3:$M$52=$U$9)*ROW(ﾌﾟﾛｸﾞﾗﾑ用!$M$3:$M$52),),COUNTIF(ﾌﾟﾛｸﾞﾗﾑ用!$M$3:$M$52,$U$9)-ROW(B2)+1)),"")</f>
        <v/>
      </c>
      <c r="J11" s="59" t="str">
        <f t="array" ref="J11">IF(COUNTIF(ﾌﾟﾛｸﾞﾗﾑ用!$M$3:$M$52,$U$9)&gt;=ROW(C2),INDEX(ﾌﾟﾛｸﾞﾗﾑ用!E:E,LARGE(INDEX((ﾌﾟﾛｸﾞﾗﾑ用!$M$3:$M$52=$U$9)*ROW(ﾌﾟﾛｸﾞﾗﾑ用!$M$3:$M$52),),COUNTIF(ﾌﾟﾛｸﾞﾗﾑ用!$M$3:$M$52,$U$9)-ROW(C2)+1)),"")</f>
        <v/>
      </c>
      <c r="K11" s="59" t="str">
        <f t="array" ref="K11">IF(COUNTIF(ﾌﾟﾛｸﾞﾗﾑ用!$M$3:$M$52,$U$9)&gt;=ROW(D2),INDEX(ﾌﾟﾛｸﾞﾗﾑ用!F:F,LARGE(INDEX((ﾌﾟﾛｸﾞﾗﾑ用!$M$3:$M$52=$U$9)*ROW(ﾌﾟﾛｸﾞﾗﾑ用!$M$3:$M$52),),COUNTIF(ﾌﾟﾛｸﾞﾗﾑ用!$M$3:$M$52,$U$9)-ROW(D2)+1)),"")</f>
        <v/>
      </c>
      <c r="L11" s="59" t="str">
        <f t="array" ref="L11">IF(COUNTIF(ﾌﾟﾛｸﾞﾗﾑ用!$M$3:$M$52,$U$9)&gt;=ROW(E2),INDEX(ﾌﾟﾛｸﾞﾗﾑ用!G:G,LARGE(INDEX((ﾌﾟﾛｸﾞﾗﾑ用!$M$3:$M$52=$U$9)*ROW(ﾌﾟﾛｸﾞﾗﾑ用!$M$3:$M$52),),COUNTIF(ﾌﾟﾛｸﾞﾗﾑ用!$M$3:$M$52,$U$9)-ROW(E2)+1)),"")</f>
        <v/>
      </c>
      <c r="N11" s="59" t="str">
        <f t="array" ref="N11">IF(COUNTIF(ﾌﾟﾛｸﾞﾗﾑ用!$M$3:$M$52,$V$9)&gt;=ROW(A2),INDEX(ﾌﾟﾛｸﾞﾗﾑ用!C:C,LARGE(INDEX((ﾌﾟﾛｸﾞﾗﾑ用!$M$3:$M$52=$V$2)*ROW(ﾌﾟﾛｸﾞﾗﾑ用!$M$3:$M$52),),COUNTIF(ﾌﾟﾛｸﾞﾗﾑ用!$M$3:$M$52,$V$9)-ROW(A2)+1)),"")</f>
        <v/>
      </c>
      <c r="O11" s="59" t="str">
        <f t="array" ref="O11">IF(COUNTIF(ﾌﾟﾛｸﾞﾗﾑ用!$M$3:$M$52,$V$9)&gt;=ROW(B2),INDEX(ﾌﾟﾛｸﾞﾗﾑ用!D:D,LARGE(INDEX((ﾌﾟﾛｸﾞﾗﾑ用!$M$3:$M$52=$V$2)*ROW(ﾌﾟﾛｸﾞﾗﾑ用!$M$3:$M$52),),COUNTIF(ﾌﾟﾛｸﾞﾗﾑ用!$M$3:$M$52,$V$9)-ROW(B2)+1)),"")</f>
        <v/>
      </c>
      <c r="P11" s="59" t="str">
        <f t="array" ref="P11">IF(COUNTIF(ﾌﾟﾛｸﾞﾗﾑ用!$M$3:$M$52,$V$9)&gt;=ROW(C2),INDEX(ﾌﾟﾛｸﾞﾗﾑ用!E:E,LARGE(INDEX((ﾌﾟﾛｸﾞﾗﾑ用!$M$3:$M$52=$V$2)*ROW(ﾌﾟﾛｸﾞﾗﾑ用!$M$3:$M$52),),COUNTIF(ﾌﾟﾛｸﾞﾗﾑ用!$M$3:$M$52,$V$9)-ROW(C2)+1)),"")</f>
        <v/>
      </c>
      <c r="Q11" s="59" t="str">
        <f t="array" ref="Q11">IF(COUNTIF(ﾌﾟﾛｸﾞﾗﾑ用!$M$3:$M$52,$V$9)&gt;=ROW(D2),INDEX(ﾌﾟﾛｸﾞﾗﾑ用!F:F,LARGE(INDEX((ﾌﾟﾛｸﾞﾗﾑ用!$M$3:$M$52=$V$2)*ROW(ﾌﾟﾛｸﾞﾗﾑ用!$M$3:$M$52),),COUNTIF(ﾌﾟﾛｸﾞﾗﾑ用!$M$3:$M$52,$V$9)-ROW(D2)+1)),"")</f>
        <v/>
      </c>
      <c r="R11" s="59" t="str">
        <f t="array" ref="R11">IF(COUNTIF(ﾌﾟﾛｸﾞﾗﾑ用!$M$3:$M$52,$V$9)&gt;=ROW(E2),INDEX(ﾌﾟﾛｸﾞﾗﾑ用!G:G,LARGE(INDEX((ﾌﾟﾛｸﾞﾗﾑ用!$M$3:$M$52=$V$2)*ROW(ﾌﾟﾛｸﾞﾗﾑ用!$M$3:$M$52),),COUNTIF(ﾌﾟﾛｸﾞﾗﾑ用!$M$3:$M$52,$V$9)-ROW(E2)+1)),"")</f>
        <v/>
      </c>
      <c r="T11" s="59" t="str">
        <f t="array" ref="T11">IF(COUNTIF(ﾌﾟﾛｸﾞﾗﾑ用!$M$3:$M$52,$T$9)&gt;=ROW(A2),INDEX(ﾌﾟﾛｸﾞﾗﾑ用!M:M,LARGE(INDEX((ﾌﾟﾛｸﾞﾗﾑ用!$M$3:$M$52=$T$9)*ROW(ﾌﾟﾛｸﾞﾗﾑ用!$M$3:$M$52),),COUNTIF(ﾌﾟﾛｸﾞﾗﾑ用!$M$3:$M$52,$T$9)-ROW(A2)+1)),"")</f>
        <v/>
      </c>
      <c r="U11" s="59" t="str">
        <f t="array" ref="U11">IF(COUNTIF(ﾌﾟﾛｸﾞﾗﾑ用!$M$3:$M$52,$U$9)&gt;=ROW(B2),INDEX(ﾌﾟﾛｸﾞﾗﾑ用!M:M,LARGE(INDEX((ﾌﾟﾛｸﾞﾗﾑ用!$M$3:$M$52=$U$2)*ROW(ﾌﾟﾛｸﾞﾗﾑ用!$M$3:$M$52),),COUNTIF(ﾌﾟﾛｸﾞﾗﾑ用!$M$3:$M$52,$U$9)-ROW(B2)+1)),"")</f>
        <v/>
      </c>
      <c r="V11" s="59" t="str">
        <f t="array" ref="V11">IF(COUNTIF(ﾌﾟﾛｸﾞﾗﾑ用!$M$3:$M$52,$V$9)&gt;=ROW(C2),INDEX(ﾌﾟﾛｸﾞﾗﾑ用!M:M,LARGE(INDEX((ﾌﾟﾛｸﾞﾗﾑ用!$M$3:$M$52=$V$9)*ROW(ﾌﾟﾛｸﾞﾗﾑ用!$M$3:$M$52),),COUNTIF(ﾌﾟﾛｸﾞﾗﾑ用!$M$3:$M$52,$V$9)-ROW(C2)+1)),"")</f>
        <v/>
      </c>
    </row>
    <row r="12" spans="1:22" ht="12.75" customHeight="1">
      <c r="B12" s="59" t="str">
        <f t="array" ref="B12">IF(COUNTIF(ﾌﾟﾛｸﾞﾗﾑ用!$M$3:$M$52,$T$9)&gt;=ROW(A3),INDEX(ﾌﾟﾛｸﾞﾗﾑ用!C:C,LARGE(INDEX((ﾌﾟﾛｸﾞﾗﾑ用!$M$3:$M$52=$T$9)*ROW(ﾌﾟﾛｸﾞﾗﾑ用!$M$3:$M$52),),COUNTIF(ﾌﾟﾛｸﾞﾗﾑ用!$M$3:$M$52,$T$9)-ROW(A3)+1)),"")</f>
        <v/>
      </c>
      <c r="C12" s="59" t="str">
        <f t="array" ref="C12">IF(COUNTIF(ﾌﾟﾛｸﾞﾗﾑ用!$M$3:$M$52,$T$9)&gt;=ROW(B3),INDEX(ﾌﾟﾛｸﾞﾗﾑ用!D:D,LARGE(INDEX((ﾌﾟﾛｸﾞﾗﾑ用!$M$3:$M$52=$T$9)*ROW(ﾌﾟﾛｸﾞﾗﾑ用!$M$3:$M$52),),COUNTIF(ﾌﾟﾛｸﾞﾗﾑ用!$M$3:$M$52,$T$9)-ROW(B3)+1)),"")</f>
        <v/>
      </c>
      <c r="D12" s="59" t="str">
        <f t="array" ref="D12">IF(COUNTIF(ﾌﾟﾛｸﾞﾗﾑ用!$M$3:$M$52,$T$9)&gt;=ROW(C3),INDEX(ﾌﾟﾛｸﾞﾗﾑ用!E:E,LARGE(INDEX((ﾌﾟﾛｸﾞﾗﾑ用!$M$3:$M$52=$T$9)*ROW(ﾌﾟﾛｸﾞﾗﾑ用!$M$3:$M$52),),COUNTIF(ﾌﾟﾛｸﾞﾗﾑ用!$M$3:$M$52,$T$9)-ROW(C3)+1)),"")</f>
        <v/>
      </c>
      <c r="E12" s="59" t="str">
        <f t="array" ref="E12">IF(COUNTIF(ﾌﾟﾛｸﾞﾗﾑ用!$M$3:$M$52,$T$9)&gt;=ROW(D3),INDEX(ﾌﾟﾛｸﾞﾗﾑ用!F:F,LARGE(INDEX((ﾌﾟﾛｸﾞﾗﾑ用!$M$3:$M$52=$T$9)*ROW(ﾌﾟﾛｸﾞﾗﾑ用!$M$3:$M$52),),COUNTIF(ﾌﾟﾛｸﾞﾗﾑ用!$M$3:$M$52,$T$9)-ROW(D3)+1)),"")</f>
        <v/>
      </c>
      <c r="F12" s="59" t="str">
        <f t="array" ref="F12">IF(COUNTIF(ﾌﾟﾛｸﾞﾗﾑ用!$M$3:$M$52,$T$9)&gt;=ROW(E3),INDEX(ﾌﾟﾛｸﾞﾗﾑ用!G:G,LARGE(INDEX((ﾌﾟﾛｸﾞﾗﾑ用!$M$3:$M$52=$T$9)*ROW(ﾌﾟﾛｸﾞﾗﾑ用!$M$3:$M$52),),COUNTIF(ﾌﾟﾛｸﾞﾗﾑ用!$M$3:$M$52,$T$9)-ROW(E3)+1)),"")</f>
        <v/>
      </c>
      <c r="H12" s="59" t="str">
        <f t="array" ref="H12">IF(COUNTIF(ﾌﾟﾛｸﾞﾗﾑ用!$M$3:$M$52,$U$9)&gt;=ROW(A3),INDEX(ﾌﾟﾛｸﾞﾗﾑ用!C:C,LARGE(INDEX((ﾌﾟﾛｸﾞﾗﾑ用!$M$3:$M$52=$U$9)*ROW(ﾌﾟﾛｸﾞﾗﾑ用!$M$3:$M$52),),COUNTIF(ﾌﾟﾛｸﾞﾗﾑ用!$M$3:$M$52,$U$9)-ROW(A3)+1)),"")</f>
        <v/>
      </c>
      <c r="I12" s="59" t="str">
        <f t="array" ref="I12">IF(COUNTIF(ﾌﾟﾛｸﾞﾗﾑ用!$M$3:$M$52,$U$9)&gt;=ROW(B3),INDEX(ﾌﾟﾛｸﾞﾗﾑ用!D:D,LARGE(INDEX((ﾌﾟﾛｸﾞﾗﾑ用!$M$3:$M$52=$U$9)*ROW(ﾌﾟﾛｸﾞﾗﾑ用!$M$3:$M$52),),COUNTIF(ﾌﾟﾛｸﾞﾗﾑ用!$M$3:$M$52,$U$9)-ROW(B3)+1)),"")</f>
        <v/>
      </c>
      <c r="J12" s="59" t="str">
        <f t="array" ref="J12">IF(COUNTIF(ﾌﾟﾛｸﾞﾗﾑ用!$M$3:$M$52,$U$9)&gt;=ROW(C3),INDEX(ﾌﾟﾛｸﾞﾗﾑ用!E:E,LARGE(INDEX((ﾌﾟﾛｸﾞﾗﾑ用!$M$3:$M$52=$U$9)*ROW(ﾌﾟﾛｸﾞﾗﾑ用!$M$3:$M$52),),COUNTIF(ﾌﾟﾛｸﾞﾗﾑ用!$M$3:$M$52,$U$9)-ROW(C3)+1)),"")</f>
        <v/>
      </c>
      <c r="K12" s="59" t="str">
        <f t="array" ref="K12">IF(COUNTIF(ﾌﾟﾛｸﾞﾗﾑ用!$M$3:$M$52,$U$9)&gt;=ROW(D3),INDEX(ﾌﾟﾛｸﾞﾗﾑ用!F:F,LARGE(INDEX((ﾌﾟﾛｸﾞﾗﾑ用!$M$3:$M$52=$U$9)*ROW(ﾌﾟﾛｸﾞﾗﾑ用!$M$3:$M$52),),COUNTIF(ﾌﾟﾛｸﾞﾗﾑ用!$M$3:$M$52,$U$9)-ROW(D3)+1)),"")</f>
        <v/>
      </c>
      <c r="L12" s="59" t="str">
        <f t="array" ref="L12">IF(COUNTIF(ﾌﾟﾛｸﾞﾗﾑ用!$M$3:$M$52,$U$9)&gt;=ROW(E3),INDEX(ﾌﾟﾛｸﾞﾗﾑ用!G:G,LARGE(INDEX((ﾌﾟﾛｸﾞﾗﾑ用!$M$3:$M$52=$U$9)*ROW(ﾌﾟﾛｸﾞﾗﾑ用!$M$3:$M$52),),COUNTIF(ﾌﾟﾛｸﾞﾗﾑ用!$M$3:$M$52,$U$9)-ROW(E3)+1)),"")</f>
        <v/>
      </c>
      <c r="N12" s="59" t="str">
        <f t="array" ref="N12">IF(COUNTIF(ﾌﾟﾛｸﾞﾗﾑ用!$M$3:$M$52,$V$9)&gt;=ROW(A3),INDEX(ﾌﾟﾛｸﾞﾗﾑ用!C:C,LARGE(INDEX((ﾌﾟﾛｸﾞﾗﾑ用!$M$3:$M$52=$V$2)*ROW(ﾌﾟﾛｸﾞﾗﾑ用!$M$3:$M$52),),COUNTIF(ﾌﾟﾛｸﾞﾗﾑ用!$M$3:$M$52,$V$9)-ROW(A3)+1)),"")</f>
        <v/>
      </c>
      <c r="O12" s="59" t="str">
        <f t="array" ref="O12">IF(COUNTIF(ﾌﾟﾛｸﾞﾗﾑ用!$M$3:$M$52,$V$9)&gt;=ROW(B3),INDEX(ﾌﾟﾛｸﾞﾗﾑ用!D:D,LARGE(INDEX((ﾌﾟﾛｸﾞﾗﾑ用!$M$3:$M$52=$V$2)*ROW(ﾌﾟﾛｸﾞﾗﾑ用!$M$3:$M$52),),COUNTIF(ﾌﾟﾛｸﾞﾗﾑ用!$M$3:$M$52,$V$9)-ROW(B3)+1)),"")</f>
        <v/>
      </c>
      <c r="P12" s="59" t="str">
        <f t="array" ref="P12">IF(COUNTIF(ﾌﾟﾛｸﾞﾗﾑ用!$M$3:$M$52,$V$9)&gt;=ROW(C3),INDEX(ﾌﾟﾛｸﾞﾗﾑ用!E:E,LARGE(INDEX((ﾌﾟﾛｸﾞﾗﾑ用!$M$3:$M$52=$V$2)*ROW(ﾌﾟﾛｸﾞﾗﾑ用!$M$3:$M$52),),COUNTIF(ﾌﾟﾛｸﾞﾗﾑ用!$M$3:$M$52,$V$9)-ROW(C3)+1)),"")</f>
        <v/>
      </c>
      <c r="Q12" s="59" t="str">
        <f t="array" ref="Q12">IF(COUNTIF(ﾌﾟﾛｸﾞﾗﾑ用!$M$3:$M$52,$V$9)&gt;=ROW(D3),INDEX(ﾌﾟﾛｸﾞﾗﾑ用!F:F,LARGE(INDEX((ﾌﾟﾛｸﾞﾗﾑ用!$M$3:$M$52=$V$2)*ROW(ﾌﾟﾛｸﾞﾗﾑ用!$M$3:$M$52),),COUNTIF(ﾌﾟﾛｸﾞﾗﾑ用!$M$3:$M$52,$V$9)-ROW(D3)+1)),"")</f>
        <v/>
      </c>
      <c r="R12" s="59" t="str">
        <f t="array" ref="R12">IF(COUNTIF(ﾌﾟﾛｸﾞﾗﾑ用!$M$3:$M$52,$V$9)&gt;=ROW(E3),INDEX(ﾌﾟﾛｸﾞﾗﾑ用!G:G,LARGE(INDEX((ﾌﾟﾛｸﾞﾗﾑ用!$M$3:$M$52=$V$2)*ROW(ﾌﾟﾛｸﾞﾗﾑ用!$M$3:$M$52),),COUNTIF(ﾌﾟﾛｸﾞﾗﾑ用!$M$3:$M$52,$V$9)-ROW(E3)+1)),"")</f>
        <v/>
      </c>
      <c r="T12" s="59" t="str">
        <f t="array" ref="T12">IF(COUNTIF(ﾌﾟﾛｸﾞﾗﾑ用!$M$3:$M$52,$T$9)&gt;=ROW(A3),INDEX(ﾌﾟﾛｸﾞﾗﾑ用!M:M,LARGE(INDEX((ﾌﾟﾛｸﾞﾗﾑ用!$M$3:$M$52=$T$9)*ROW(ﾌﾟﾛｸﾞﾗﾑ用!$M$3:$M$52),),COUNTIF(ﾌﾟﾛｸﾞﾗﾑ用!$M$3:$M$52,$T$9)-ROW(A3)+1)),"")</f>
        <v/>
      </c>
      <c r="U12" s="59" t="str">
        <f t="array" ref="U12">IF(COUNTIF(ﾌﾟﾛｸﾞﾗﾑ用!$M$3:$M$52,$U$9)&gt;=ROW(B3),INDEX(ﾌﾟﾛｸﾞﾗﾑ用!M:M,LARGE(INDEX((ﾌﾟﾛｸﾞﾗﾑ用!$M$3:$M$52=$U$2)*ROW(ﾌﾟﾛｸﾞﾗﾑ用!$M$3:$M$52),),COUNTIF(ﾌﾟﾛｸﾞﾗﾑ用!$M$3:$M$52,$U$9)-ROW(B3)+1)),"")</f>
        <v/>
      </c>
      <c r="V12" s="59" t="str">
        <f t="array" ref="V12">IF(COUNTIF(ﾌﾟﾛｸﾞﾗﾑ用!$M$3:$M$52,$V$9)&gt;=ROW(C3),INDEX(ﾌﾟﾛｸﾞﾗﾑ用!M:M,LARGE(INDEX((ﾌﾟﾛｸﾞﾗﾑ用!$M$3:$M$52=$V$9)*ROW(ﾌﾟﾛｸﾞﾗﾑ用!$M$3:$M$52),),COUNTIF(ﾌﾟﾛｸﾞﾗﾑ用!$M$3:$M$52,$V$9)-ROW(C3)+1)),"")</f>
        <v/>
      </c>
    </row>
    <row r="13" spans="1:22" ht="12.75" customHeight="1">
      <c r="B13" s="59" t="str">
        <f t="array" ref="B13">IF(COUNTIF(ﾌﾟﾛｸﾞﾗﾑ用!$M$3:$M$52,$T$9)&gt;=ROW(A4),INDEX(ﾌﾟﾛｸﾞﾗﾑ用!C:C,LARGE(INDEX((ﾌﾟﾛｸﾞﾗﾑ用!$M$3:$M$52=$T$9)*ROW(ﾌﾟﾛｸﾞﾗﾑ用!$M$3:$M$52),),COUNTIF(ﾌﾟﾛｸﾞﾗﾑ用!$M$3:$M$52,$T$9)-ROW(A4)+1)),"")</f>
        <v/>
      </c>
      <c r="C13" s="59" t="str">
        <f t="array" ref="C13">IF(COUNTIF(ﾌﾟﾛｸﾞﾗﾑ用!$M$3:$M$52,$T$9)&gt;=ROW(B4),INDEX(ﾌﾟﾛｸﾞﾗﾑ用!D:D,LARGE(INDEX((ﾌﾟﾛｸﾞﾗﾑ用!$M$3:$M$52=$T$9)*ROW(ﾌﾟﾛｸﾞﾗﾑ用!$M$3:$M$52),),COUNTIF(ﾌﾟﾛｸﾞﾗﾑ用!$M$3:$M$52,$T$9)-ROW(B4)+1)),"")</f>
        <v/>
      </c>
      <c r="D13" s="59" t="str">
        <f t="array" ref="D13">IF(COUNTIF(ﾌﾟﾛｸﾞﾗﾑ用!$M$3:$M$52,$T$9)&gt;=ROW(C4),INDEX(ﾌﾟﾛｸﾞﾗﾑ用!E:E,LARGE(INDEX((ﾌﾟﾛｸﾞﾗﾑ用!$M$3:$M$52=$T$9)*ROW(ﾌﾟﾛｸﾞﾗﾑ用!$M$3:$M$52),),COUNTIF(ﾌﾟﾛｸﾞﾗﾑ用!$M$3:$M$52,$T$9)-ROW(C4)+1)),"")</f>
        <v/>
      </c>
      <c r="E13" s="59" t="str">
        <f t="array" ref="E13">IF(COUNTIF(ﾌﾟﾛｸﾞﾗﾑ用!$M$3:$M$52,$T$9)&gt;=ROW(D4),INDEX(ﾌﾟﾛｸﾞﾗﾑ用!F:F,LARGE(INDEX((ﾌﾟﾛｸﾞﾗﾑ用!$M$3:$M$52=$T$9)*ROW(ﾌﾟﾛｸﾞﾗﾑ用!$M$3:$M$52),),COUNTIF(ﾌﾟﾛｸﾞﾗﾑ用!$M$3:$M$52,$T$9)-ROW(D4)+1)),"")</f>
        <v/>
      </c>
      <c r="F13" s="59" t="str">
        <f t="array" ref="F13">IF(COUNTIF(ﾌﾟﾛｸﾞﾗﾑ用!$M$3:$M$52,$T$9)&gt;=ROW(E4),INDEX(ﾌﾟﾛｸﾞﾗﾑ用!G:G,LARGE(INDEX((ﾌﾟﾛｸﾞﾗﾑ用!$M$3:$M$52=$T$9)*ROW(ﾌﾟﾛｸﾞﾗﾑ用!$M$3:$M$52),),COUNTIF(ﾌﾟﾛｸﾞﾗﾑ用!$M$3:$M$52,$T$9)-ROW(E4)+1)),"")</f>
        <v/>
      </c>
      <c r="H13" s="59" t="str">
        <f t="array" ref="H13">IF(COUNTIF(ﾌﾟﾛｸﾞﾗﾑ用!$M$3:$M$52,$U$9)&gt;=ROW(A4),INDEX(ﾌﾟﾛｸﾞﾗﾑ用!C:C,LARGE(INDEX((ﾌﾟﾛｸﾞﾗﾑ用!$M$3:$M$52=$U$9)*ROW(ﾌﾟﾛｸﾞﾗﾑ用!$M$3:$M$52),),COUNTIF(ﾌﾟﾛｸﾞﾗﾑ用!$M$3:$M$52,$U$9)-ROW(A4)+1)),"")</f>
        <v/>
      </c>
      <c r="I13" s="59" t="str">
        <f t="array" ref="I13">IF(COUNTIF(ﾌﾟﾛｸﾞﾗﾑ用!$M$3:$M$52,$U$9)&gt;=ROW(B4),INDEX(ﾌﾟﾛｸﾞﾗﾑ用!D:D,LARGE(INDEX((ﾌﾟﾛｸﾞﾗﾑ用!$M$3:$M$52=$U$9)*ROW(ﾌﾟﾛｸﾞﾗﾑ用!$M$3:$M$52),),COUNTIF(ﾌﾟﾛｸﾞﾗﾑ用!$M$3:$M$52,$U$9)-ROW(B4)+1)),"")</f>
        <v/>
      </c>
      <c r="J13" s="59" t="str">
        <f t="array" ref="J13">IF(COUNTIF(ﾌﾟﾛｸﾞﾗﾑ用!$M$3:$M$52,$U$9)&gt;=ROW(C4),INDEX(ﾌﾟﾛｸﾞﾗﾑ用!E:E,LARGE(INDEX((ﾌﾟﾛｸﾞﾗﾑ用!$M$3:$M$52=$U$9)*ROW(ﾌﾟﾛｸﾞﾗﾑ用!$M$3:$M$52),),COUNTIF(ﾌﾟﾛｸﾞﾗﾑ用!$M$3:$M$52,$U$9)-ROW(C4)+1)),"")</f>
        <v/>
      </c>
      <c r="K13" s="59" t="str">
        <f t="array" ref="K13">IF(COUNTIF(ﾌﾟﾛｸﾞﾗﾑ用!$M$3:$M$52,$U$9)&gt;=ROW(D4),INDEX(ﾌﾟﾛｸﾞﾗﾑ用!F:F,LARGE(INDEX((ﾌﾟﾛｸﾞﾗﾑ用!$M$3:$M$52=$U$9)*ROW(ﾌﾟﾛｸﾞﾗﾑ用!$M$3:$M$52),),COUNTIF(ﾌﾟﾛｸﾞﾗﾑ用!$M$3:$M$52,$U$9)-ROW(D4)+1)),"")</f>
        <v/>
      </c>
      <c r="L13" s="59" t="str">
        <f t="array" ref="L13">IF(COUNTIF(ﾌﾟﾛｸﾞﾗﾑ用!$M$3:$M$52,$U$9)&gt;=ROW(E4),INDEX(ﾌﾟﾛｸﾞﾗﾑ用!G:G,LARGE(INDEX((ﾌﾟﾛｸﾞﾗﾑ用!$M$3:$M$52=$U$9)*ROW(ﾌﾟﾛｸﾞﾗﾑ用!$M$3:$M$52),),COUNTIF(ﾌﾟﾛｸﾞﾗﾑ用!$M$3:$M$52,$U$9)-ROW(E4)+1)),"")</f>
        <v/>
      </c>
      <c r="N13" s="59" t="str">
        <f t="array" ref="N13">IF(COUNTIF(ﾌﾟﾛｸﾞﾗﾑ用!$M$3:$M$52,$V$9)&gt;=ROW(A4),INDEX(ﾌﾟﾛｸﾞﾗﾑ用!C:C,LARGE(INDEX((ﾌﾟﾛｸﾞﾗﾑ用!$M$3:$M$52=$V$2)*ROW(ﾌﾟﾛｸﾞﾗﾑ用!$M$3:$M$52),),COUNTIF(ﾌﾟﾛｸﾞﾗﾑ用!$M$3:$M$52,$V$9)-ROW(A4)+1)),"")</f>
        <v/>
      </c>
      <c r="O13" s="59" t="str">
        <f t="array" ref="O13">IF(COUNTIF(ﾌﾟﾛｸﾞﾗﾑ用!$M$3:$M$52,$V$9)&gt;=ROW(B4),INDEX(ﾌﾟﾛｸﾞﾗﾑ用!D:D,LARGE(INDEX((ﾌﾟﾛｸﾞﾗﾑ用!$M$3:$M$52=$V$2)*ROW(ﾌﾟﾛｸﾞﾗﾑ用!$M$3:$M$52),),COUNTIF(ﾌﾟﾛｸﾞﾗﾑ用!$M$3:$M$52,$V$9)-ROW(B4)+1)),"")</f>
        <v/>
      </c>
      <c r="P13" s="59" t="str">
        <f t="array" ref="P13">IF(COUNTIF(ﾌﾟﾛｸﾞﾗﾑ用!$M$3:$M$52,$V$9)&gt;=ROW(C4),INDEX(ﾌﾟﾛｸﾞﾗﾑ用!E:E,LARGE(INDEX((ﾌﾟﾛｸﾞﾗﾑ用!$M$3:$M$52=$V$2)*ROW(ﾌﾟﾛｸﾞﾗﾑ用!$M$3:$M$52),),COUNTIF(ﾌﾟﾛｸﾞﾗﾑ用!$M$3:$M$52,$V$9)-ROW(C4)+1)),"")</f>
        <v/>
      </c>
      <c r="Q13" s="59" t="str">
        <f t="array" ref="Q13">IF(COUNTIF(ﾌﾟﾛｸﾞﾗﾑ用!$M$3:$M$52,$V$9)&gt;=ROW(D4),INDEX(ﾌﾟﾛｸﾞﾗﾑ用!F:F,LARGE(INDEX((ﾌﾟﾛｸﾞﾗﾑ用!$M$3:$M$52=$V$2)*ROW(ﾌﾟﾛｸﾞﾗﾑ用!$M$3:$M$52),),COUNTIF(ﾌﾟﾛｸﾞﾗﾑ用!$M$3:$M$52,$V$9)-ROW(D4)+1)),"")</f>
        <v/>
      </c>
      <c r="R13" s="59" t="str">
        <f t="array" ref="R13">IF(COUNTIF(ﾌﾟﾛｸﾞﾗﾑ用!$M$3:$M$52,$V$9)&gt;=ROW(E4),INDEX(ﾌﾟﾛｸﾞﾗﾑ用!G:G,LARGE(INDEX((ﾌﾟﾛｸﾞﾗﾑ用!$M$3:$M$52=$V$2)*ROW(ﾌﾟﾛｸﾞﾗﾑ用!$M$3:$M$52),),COUNTIF(ﾌﾟﾛｸﾞﾗﾑ用!$M$3:$M$52,$V$9)-ROW(E4)+1)),"")</f>
        <v/>
      </c>
      <c r="T13" s="59" t="str">
        <f t="array" ref="T13">IF(COUNTIF(ﾌﾟﾛｸﾞﾗﾑ用!$M$3:$M$52,$T$9)&gt;=ROW(A4),INDEX(ﾌﾟﾛｸﾞﾗﾑ用!M:M,LARGE(INDEX((ﾌﾟﾛｸﾞﾗﾑ用!$M$3:$M$52=$T$9)*ROW(ﾌﾟﾛｸﾞﾗﾑ用!$M$3:$M$52),),COUNTIF(ﾌﾟﾛｸﾞﾗﾑ用!$M$3:$M$52,$T$9)-ROW(A4)+1)),"")</f>
        <v/>
      </c>
      <c r="U13" s="59" t="str">
        <f t="array" ref="U13">IF(COUNTIF(ﾌﾟﾛｸﾞﾗﾑ用!$M$3:$M$52,$U$9)&gt;=ROW(B4),INDEX(ﾌﾟﾛｸﾞﾗﾑ用!M:M,LARGE(INDEX((ﾌﾟﾛｸﾞﾗﾑ用!$M$3:$M$52=$U$2)*ROW(ﾌﾟﾛｸﾞﾗﾑ用!$M$3:$M$52),),COUNTIF(ﾌﾟﾛｸﾞﾗﾑ用!$M$3:$M$52,$U$9)-ROW(B4)+1)),"")</f>
        <v/>
      </c>
      <c r="V13" s="59" t="str">
        <f t="array" ref="V13">IF(COUNTIF(ﾌﾟﾛｸﾞﾗﾑ用!$M$3:$M$52,$V$9)&gt;=ROW(C4),INDEX(ﾌﾟﾛｸﾞﾗﾑ用!M:M,LARGE(INDEX((ﾌﾟﾛｸﾞﾗﾑ用!$M$3:$M$52=$V$9)*ROW(ﾌﾟﾛｸﾞﾗﾑ用!$M$3:$M$52),),COUNTIF(ﾌﾟﾛｸﾞﾗﾑ用!$M$3:$M$52,$V$9)-ROW(C4)+1)),"")</f>
        <v/>
      </c>
    </row>
    <row r="14" spans="1:22" ht="12.75" customHeight="1">
      <c r="B14" s="59" t="str">
        <f t="array" ref="B14">IF(COUNTIF(ﾌﾟﾛｸﾞﾗﾑ用!$M$3:$M$52,$T$9)&gt;=ROW(A5),INDEX(ﾌﾟﾛｸﾞﾗﾑ用!C:C,LARGE(INDEX((ﾌﾟﾛｸﾞﾗﾑ用!$M$3:$M$52=$T$9)*ROW(ﾌﾟﾛｸﾞﾗﾑ用!$M$3:$M$52),),COUNTIF(ﾌﾟﾛｸﾞﾗﾑ用!$M$3:$M$52,$T$9)-ROW(A5)+1)),"")</f>
        <v/>
      </c>
      <c r="C14" s="59" t="str">
        <f t="array" ref="C14">IF(COUNTIF(ﾌﾟﾛｸﾞﾗﾑ用!$M$3:$M$52,$T$9)&gt;=ROW(B5),INDEX(ﾌﾟﾛｸﾞﾗﾑ用!D:D,LARGE(INDEX((ﾌﾟﾛｸﾞﾗﾑ用!$M$3:$M$52=$T$9)*ROW(ﾌﾟﾛｸﾞﾗﾑ用!$M$3:$M$52),),COUNTIF(ﾌﾟﾛｸﾞﾗﾑ用!$M$3:$M$52,$T$9)-ROW(B5)+1)),"")</f>
        <v/>
      </c>
      <c r="D14" s="59" t="str">
        <f t="array" ref="D14">IF(COUNTIF(ﾌﾟﾛｸﾞﾗﾑ用!$M$3:$M$52,$T$9)&gt;=ROW(C5),INDEX(ﾌﾟﾛｸﾞﾗﾑ用!E:E,LARGE(INDEX((ﾌﾟﾛｸﾞﾗﾑ用!$M$3:$M$52=$T$9)*ROW(ﾌﾟﾛｸﾞﾗﾑ用!$M$3:$M$52),),COUNTIF(ﾌﾟﾛｸﾞﾗﾑ用!$M$3:$M$52,$T$9)-ROW(C5)+1)),"")</f>
        <v/>
      </c>
      <c r="E14" s="59" t="str">
        <f t="array" ref="E14">IF(COUNTIF(ﾌﾟﾛｸﾞﾗﾑ用!$M$3:$M$52,$T$9)&gt;=ROW(D5),INDEX(ﾌﾟﾛｸﾞﾗﾑ用!F:F,LARGE(INDEX((ﾌﾟﾛｸﾞﾗﾑ用!$M$3:$M$52=$T$9)*ROW(ﾌﾟﾛｸﾞﾗﾑ用!$M$3:$M$52),),COUNTIF(ﾌﾟﾛｸﾞﾗﾑ用!$M$3:$M$52,$T$9)-ROW(D5)+1)),"")</f>
        <v/>
      </c>
      <c r="F14" s="59" t="str">
        <f t="array" ref="F14">IF(COUNTIF(ﾌﾟﾛｸﾞﾗﾑ用!$M$3:$M$52,$T$9)&gt;=ROW(E5),INDEX(ﾌﾟﾛｸﾞﾗﾑ用!G:G,LARGE(INDEX((ﾌﾟﾛｸﾞﾗﾑ用!$M$3:$M$52=$T$9)*ROW(ﾌﾟﾛｸﾞﾗﾑ用!$M$3:$M$52),),COUNTIF(ﾌﾟﾛｸﾞﾗﾑ用!$M$3:$M$52,$T$9)-ROW(E5)+1)),"")</f>
        <v/>
      </c>
      <c r="H14" s="59" t="str">
        <f t="array" ref="H14">IF(COUNTIF(ﾌﾟﾛｸﾞﾗﾑ用!$M$3:$M$52,$U$9)&gt;=ROW(A5),INDEX(ﾌﾟﾛｸﾞﾗﾑ用!C:C,LARGE(INDEX((ﾌﾟﾛｸﾞﾗﾑ用!$M$3:$M$52=$U$9)*ROW(ﾌﾟﾛｸﾞﾗﾑ用!$M$3:$M$52),),COUNTIF(ﾌﾟﾛｸﾞﾗﾑ用!$M$3:$M$52,$U$9)-ROW(A5)+1)),"")</f>
        <v/>
      </c>
      <c r="I14" s="59" t="str">
        <f t="array" ref="I14">IF(COUNTIF(ﾌﾟﾛｸﾞﾗﾑ用!$M$3:$M$52,$U$9)&gt;=ROW(B5),INDEX(ﾌﾟﾛｸﾞﾗﾑ用!D:D,LARGE(INDEX((ﾌﾟﾛｸﾞﾗﾑ用!$M$3:$M$52=$U$9)*ROW(ﾌﾟﾛｸﾞﾗﾑ用!$M$3:$M$52),),COUNTIF(ﾌﾟﾛｸﾞﾗﾑ用!$M$3:$M$52,$U$9)-ROW(B5)+1)),"")</f>
        <v/>
      </c>
      <c r="J14" s="59" t="str">
        <f t="array" ref="J14">IF(COUNTIF(ﾌﾟﾛｸﾞﾗﾑ用!$M$3:$M$52,$U$9)&gt;=ROW(C5),INDEX(ﾌﾟﾛｸﾞﾗﾑ用!E:E,LARGE(INDEX((ﾌﾟﾛｸﾞﾗﾑ用!$M$3:$M$52=$U$9)*ROW(ﾌﾟﾛｸﾞﾗﾑ用!$M$3:$M$52),),COUNTIF(ﾌﾟﾛｸﾞﾗﾑ用!$M$3:$M$52,$U$9)-ROW(C5)+1)),"")</f>
        <v/>
      </c>
      <c r="K14" s="59" t="str">
        <f t="array" ref="K14">IF(COUNTIF(ﾌﾟﾛｸﾞﾗﾑ用!$M$3:$M$52,$U$9)&gt;=ROW(D5),INDEX(ﾌﾟﾛｸﾞﾗﾑ用!F:F,LARGE(INDEX((ﾌﾟﾛｸﾞﾗﾑ用!$M$3:$M$52=$U$9)*ROW(ﾌﾟﾛｸﾞﾗﾑ用!$M$3:$M$52),),COUNTIF(ﾌﾟﾛｸﾞﾗﾑ用!$M$3:$M$52,$U$9)-ROW(D5)+1)),"")</f>
        <v/>
      </c>
      <c r="L14" s="59" t="str">
        <f t="array" ref="L14">IF(COUNTIF(ﾌﾟﾛｸﾞﾗﾑ用!$M$3:$M$52,$U$9)&gt;=ROW(E5),INDEX(ﾌﾟﾛｸﾞﾗﾑ用!G:G,LARGE(INDEX((ﾌﾟﾛｸﾞﾗﾑ用!$M$3:$M$52=$U$9)*ROW(ﾌﾟﾛｸﾞﾗﾑ用!$M$3:$M$52),),COUNTIF(ﾌﾟﾛｸﾞﾗﾑ用!$M$3:$M$52,$U$9)-ROW(E5)+1)),"")</f>
        <v/>
      </c>
      <c r="N14" s="59" t="str">
        <f t="array" ref="N14">IF(COUNTIF(ﾌﾟﾛｸﾞﾗﾑ用!$M$3:$M$52,$V$9)&gt;=ROW(A5),INDEX(ﾌﾟﾛｸﾞﾗﾑ用!C:C,LARGE(INDEX((ﾌﾟﾛｸﾞﾗﾑ用!$M$3:$M$52=$V$2)*ROW(ﾌﾟﾛｸﾞﾗﾑ用!$M$3:$M$52),),COUNTIF(ﾌﾟﾛｸﾞﾗﾑ用!$M$3:$M$52,$V$9)-ROW(A5)+1)),"")</f>
        <v/>
      </c>
      <c r="O14" s="59" t="str">
        <f t="array" ref="O14">IF(COUNTIF(ﾌﾟﾛｸﾞﾗﾑ用!$M$3:$M$52,$V$9)&gt;=ROW(B5),INDEX(ﾌﾟﾛｸﾞﾗﾑ用!D:D,LARGE(INDEX((ﾌﾟﾛｸﾞﾗﾑ用!$M$3:$M$52=$V$2)*ROW(ﾌﾟﾛｸﾞﾗﾑ用!$M$3:$M$52),),COUNTIF(ﾌﾟﾛｸﾞﾗﾑ用!$M$3:$M$52,$V$9)-ROW(B5)+1)),"")</f>
        <v/>
      </c>
      <c r="P14" s="59" t="str">
        <f t="array" ref="P14">IF(COUNTIF(ﾌﾟﾛｸﾞﾗﾑ用!$M$3:$M$52,$V$9)&gt;=ROW(C5),INDEX(ﾌﾟﾛｸﾞﾗﾑ用!E:E,LARGE(INDEX((ﾌﾟﾛｸﾞﾗﾑ用!$M$3:$M$52=$V$2)*ROW(ﾌﾟﾛｸﾞﾗﾑ用!$M$3:$M$52),),COUNTIF(ﾌﾟﾛｸﾞﾗﾑ用!$M$3:$M$52,$V$9)-ROW(C5)+1)),"")</f>
        <v/>
      </c>
      <c r="Q14" s="59" t="str">
        <f t="array" ref="Q14">IF(COUNTIF(ﾌﾟﾛｸﾞﾗﾑ用!$M$3:$M$52,$V$9)&gt;=ROW(D5),INDEX(ﾌﾟﾛｸﾞﾗﾑ用!F:F,LARGE(INDEX((ﾌﾟﾛｸﾞﾗﾑ用!$M$3:$M$52=$V$2)*ROW(ﾌﾟﾛｸﾞﾗﾑ用!$M$3:$M$52),),COUNTIF(ﾌﾟﾛｸﾞﾗﾑ用!$M$3:$M$52,$V$9)-ROW(D5)+1)),"")</f>
        <v/>
      </c>
      <c r="R14" s="59" t="str">
        <f t="array" ref="R14">IF(COUNTIF(ﾌﾟﾛｸﾞﾗﾑ用!$M$3:$M$52,$V$9)&gt;=ROW(E5),INDEX(ﾌﾟﾛｸﾞﾗﾑ用!G:G,LARGE(INDEX((ﾌﾟﾛｸﾞﾗﾑ用!$M$3:$M$52=$V$2)*ROW(ﾌﾟﾛｸﾞﾗﾑ用!$M$3:$M$52),),COUNTIF(ﾌﾟﾛｸﾞﾗﾑ用!$M$3:$M$52,$V$9)-ROW(E5)+1)),"")</f>
        <v/>
      </c>
      <c r="T14" s="59" t="str">
        <f t="array" ref="T14">IF(COUNTIF(ﾌﾟﾛｸﾞﾗﾑ用!$M$3:$M$52,$T$9)&gt;=ROW(A5),INDEX(ﾌﾟﾛｸﾞﾗﾑ用!M:M,LARGE(INDEX((ﾌﾟﾛｸﾞﾗﾑ用!$M$3:$M$52=$T$9)*ROW(ﾌﾟﾛｸﾞﾗﾑ用!$M$3:$M$52),),COUNTIF(ﾌﾟﾛｸﾞﾗﾑ用!$M$3:$M$52,$T$9)-ROW(A5)+1)),"")</f>
        <v/>
      </c>
      <c r="U14" s="59" t="str">
        <f t="array" ref="U14">IF(COUNTIF(ﾌﾟﾛｸﾞﾗﾑ用!$M$3:$M$52,$U$9)&gt;=ROW(B5),INDEX(ﾌﾟﾛｸﾞﾗﾑ用!M:M,LARGE(INDEX((ﾌﾟﾛｸﾞﾗﾑ用!$M$3:$M$52=$U$2)*ROW(ﾌﾟﾛｸﾞﾗﾑ用!$M$3:$M$52),),COUNTIF(ﾌﾟﾛｸﾞﾗﾑ用!$M$3:$M$52,$U$9)-ROW(B5)+1)),"")</f>
        <v/>
      </c>
      <c r="V14" s="59" t="str">
        <f t="array" ref="V14">IF(COUNTIF(ﾌﾟﾛｸﾞﾗﾑ用!$M$3:$M$52,$V$9)&gt;=ROW(C5),INDEX(ﾌﾟﾛｸﾞﾗﾑ用!M:M,LARGE(INDEX((ﾌﾟﾛｸﾞﾗﾑ用!$M$3:$M$52=$V$9)*ROW(ﾌﾟﾛｸﾞﾗﾑ用!$M$3:$M$52),),COUNTIF(ﾌﾟﾛｸﾞﾗﾑ用!$M$3:$M$52,$V$9)-ROW(C5)+1)),"")</f>
        <v/>
      </c>
    </row>
    <row r="15" spans="1:22" ht="12.75" customHeight="1"/>
    <row r="16" spans="1:22" ht="12.75" customHeight="1">
      <c r="B16" t="str">
        <f>CONCATENATE(S16,T16)</f>
        <v>女子A</v>
      </c>
      <c r="H16" t="str">
        <f>CONCATENATE(S16,U16)</f>
        <v>女子B</v>
      </c>
      <c r="N16" t="str">
        <f>CONCATENATE(S16,V16)</f>
        <v>女子C</v>
      </c>
      <c r="S16" t="str">
        <f>IF(ISBLANK(申込登録!$G$3),"",申込登録!$G$3)</f>
        <v/>
      </c>
      <c r="T16" t="s">
        <v>33</v>
      </c>
      <c r="U16" t="s">
        <v>34</v>
      </c>
      <c r="V16" t="s">
        <v>35</v>
      </c>
    </row>
    <row r="17" spans="1:22" ht="12.75" customHeight="1">
      <c r="B17" s="59" t="str">
        <f t="array" ref="B17">IF(COUNTIF(ﾌﾟﾛｸﾞﾗﾑ用!$M$3:$M$52,$T$16)&gt;=ROW(A1),INDEX(ﾌﾟﾛｸﾞﾗﾑ用!C:C,LARGE(INDEX((ﾌﾟﾛｸﾞﾗﾑ用!$M$3:$M$52=$T$16)*ROW(ﾌﾟﾛｸﾞﾗﾑ用!$M$3:$M$52),),COUNTIF(ﾌﾟﾛｸﾞﾗﾑ用!$M$3:$M$52,$T$16)-ROW(A1)+1)),"")</f>
        <v/>
      </c>
      <c r="C17" s="59" t="str">
        <f t="array" ref="C17">IF(COUNTIF(ﾌﾟﾛｸﾞﾗﾑ用!$M$3:$M$52,$T$16)&gt;=ROW(B1),INDEX(ﾌﾟﾛｸﾞﾗﾑ用!D:D,LARGE(INDEX((ﾌﾟﾛｸﾞﾗﾑ用!$M$3:$M$52=$T$16)*ROW(ﾌﾟﾛｸﾞﾗﾑ用!$M$3:$M$52),),COUNTIF(ﾌﾟﾛｸﾞﾗﾑ用!$M$3:$M$52,$T$16)-ROW(B1)+1)),"")</f>
        <v/>
      </c>
      <c r="D17" s="59" t="str">
        <f t="array" ref="D17">IF(COUNTIF(ﾌﾟﾛｸﾞﾗﾑ用!$M$3:$M$52,$T$16)&gt;=ROW(C1),INDEX(ﾌﾟﾛｸﾞﾗﾑ用!E:E,LARGE(INDEX((ﾌﾟﾛｸﾞﾗﾑ用!$M$3:$M$52=$T$16)*ROW(ﾌﾟﾛｸﾞﾗﾑ用!$M$3:$M$52),),COUNTIF(ﾌﾟﾛｸﾞﾗﾑ用!$M$3:$M$52,$T$16)-ROW(C1)+1)),"")</f>
        <v/>
      </c>
      <c r="E17" s="59" t="str">
        <f t="array" ref="E17">IF(COUNTIF(ﾌﾟﾛｸﾞﾗﾑ用!$M$3:$M$52,$T$16)&gt;=ROW(D1),INDEX(ﾌﾟﾛｸﾞﾗﾑ用!F:F,LARGE(INDEX((ﾌﾟﾛｸﾞﾗﾑ用!$M$3:$M$52=$T$16)*ROW(ﾌﾟﾛｸﾞﾗﾑ用!$M$3:$M$52),),COUNTIF(ﾌﾟﾛｸﾞﾗﾑ用!$M$3:$M$52,$T$16)-ROW(D1)+1)),"")</f>
        <v/>
      </c>
      <c r="F17" s="59" t="str">
        <f t="array" ref="F17">IF(COUNTIF(ﾌﾟﾛｸﾞﾗﾑ用!$M$3:$M$52,$T$16)&gt;=ROW(E1),INDEX(ﾌﾟﾛｸﾞﾗﾑ用!G:G,LARGE(INDEX((ﾌﾟﾛｸﾞﾗﾑ用!$M$3:$M$52=$T$16)*ROW(ﾌﾟﾛｸﾞﾗﾑ用!$M$3:$M$52),),COUNTIF(ﾌﾟﾛｸﾞﾗﾑ用!$M$3:$M$52,$T$16)-ROW(E1)+1)),"")</f>
        <v/>
      </c>
      <c r="H17" s="59" t="str">
        <f t="array" ref="H17">IF(COUNTIF(ﾌﾟﾛｸﾞﾗﾑ用!$M$3:$M$52,$U$16)&gt;=ROW(A1),INDEX(ﾌﾟﾛｸﾞﾗﾑ用!C:C,LARGE(INDEX((ﾌﾟﾛｸﾞﾗﾑ用!$M$3:$M$52=$U$16)*ROW(ﾌﾟﾛｸﾞﾗﾑ用!$M$3:$M$52),),COUNTIF(ﾌﾟﾛｸﾞﾗﾑ用!$M$3:$M$52,$U$16)-ROW(A1)+1)),"")</f>
        <v/>
      </c>
      <c r="I17" s="59" t="str">
        <f t="array" ref="I17">IF(COUNTIF(ﾌﾟﾛｸﾞﾗﾑ用!$M$3:$M$52,$U$16)&gt;=ROW(B1),INDEX(ﾌﾟﾛｸﾞﾗﾑ用!D:D,LARGE(INDEX((ﾌﾟﾛｸﾞﾗﾑ用!$M$3:$M$52=$U$16)*ROW(ﾌﾟﾛｸﾞﾗﾑ用!$M$3:$M$52),),COUNTIF(ﾌﾟﾛｸﾞﾗﾑ用!$M$3:$M$52,$U$16)-ROW(B1)+1)),"")</f>
        <v/>
      </c>
      <c r="J17" s="59" t="str">
        <f t="array" ref="J17">IF(COUNTIF(ﾌﾟﾛｸﾞﾗﾑ用!$M$3:$M$52,$U$16)&gt;=ROW(C1),INDEX(ﾌﾟﾛｸﾞﾗﾑ用!E:E,LARGE(INDEX((ﾌﾟﾛｸﾞﾗﾑ用!$M$3:$M$52=$U$16)*ROW(ﾌﾟﾛｸﾞﾗﾑ用!$M$3:$M$52),),COUNTIF(ﾌﾟﾛｸﾞﾗﾑ用!$M$3:$M$52,$U$16)-ROW(C1)+1)),"")</f>
        <v/>
      </c>
      <c r="K17" s="59" t="str">
        <f t="array" ref="K17">IF(COUNTIF(ﾌﾟﾛｸﾞﾗﾑ用!$M$3:$M$52,$U$16)&gt;=ROW(D1),INDEX(ﾌﾟﾛｸﾞﾗﾑ用!F:F,LARGE(INDEX((ﾌﾟﾛｸﾞﾗﾑ用!$M$3:$M$52=$U$16)*ROW(ﾌﾟﾛｸﾞﾗﾑ用!$M$3:$M$52),),COUNTIF(ﾌﾟﾛｸﾞﾗﾑ用!$M$3:$M$52,$U$16)-ROW(D1)+1)),"")</f>
        <v/>
      </c>
      <c r="L17" s="59" t="str">
        <f t="array" ref="L17">IF(COUNTIF(ﾌﾟﾛｸﾞﾗﾑ用!$M$3:$M$52,$U$16)&gt;=ROW(E1),INDEX(ﾌﾟﾛｸﾞﾗﾑ用!G:G,LARGE(INDEX((ﾌﾟﾛｸﾞﾗﾑ用!$M$3:$M$52=$U$16)*ROW(ﾌﾟﾛｸﾞﾗﾑ用!$M$3:$M$52),),COUNTIF(ﾌﾟﾛｸﾞﾗﾑ用!$M$3:$M$52,$U$16)-ROW(E1)+1)),"")</f>
        <v/>
      </c>
      <c r="N17" s="59" t="str">
        <f t="array" ref="N17">IF(COUNTIF(ﾌﾟﾛｸﾞﾗﾑ用!$M$3:$M$52,$V$16)&gt;=ROW(A1),INDEX(ﾌﾟﾛｸﾞﾗﾑ用!C:C,LARGE(INDEX((ﾌﾟﾛｸﾞﾗﾑ用!$M$3:$M$52=$V$16)*ROW(ﾌﾟﾛｸﾞﾗﾑ用!$M$3:$M$52),),COUNTIF(ﾌﾟﾛｸﾞﾗﾑ用!$M$3:$M$52,$V$16)-ROW(A1)+1)),"")</f>
        <v/>
      </c>
      <c r="O17" s="59" t="str">
        <f t="array" ref="O17">IF(COUNTIF(ﾌﾟﾛｸﾞﾗﾑ用!$M$3:$M$52,$V$16)&gt;=ROW(B1),INDEX(ﾌﾟﾛｸﾞﾗﾑ用!D:D,LARGE(INDEX((ﾌﾟﾛｸﾞﾗﾑ用!$M$3:$M$52=$V$16)*ROW(ﾌﾟﾛｸﾞﾗﾑ用!$M$3:$M$52),),COUNTIF(ﾌﾟﾛｸﾞﾗﾑ用!$M$3:$M$52,$V$16)-ROW(B1)+1)),"")</f>
        <v/>
      </c>
      <c r="P17" s="59" t="str">
        <f t="array" ref="P17">IF(COUNTIF(ﾌﾟﾛｸﾞﾗﾑ用!$M$3:$M$52,$V$16)&gt;=ROW(C1),INDEX(ﾌﾟﾛｸﾞﾗﾑ用!E:E,LARGE(INDEX((ﾌﾟﾛｸﾞﾗﾑ用!$M$3:$M$52=$V$16)*ROW(ﾌﾟﾛｸﾞﾗﾑ用!$M$3:$M$52),),COUNTIF(ﾌﾟﾛｸﾞﾗﾑ用!$M$3:$M$52,$V$16)-ROW(C1)+1)),"")</f>
        <v/>
      </c>
      <c r="Q17" s="59" t="str">
        <f t="array" ref="Q17">IF(COUNTIF(ﾌﾟﾛｸﾞﾗﾑ用!$M$3:$M$52,$V$16)&gt;=ROW(D1),INDEX(ﾌﾟﾛｸﾞﾗﾑ用!F:F,LARGE(INDEX((ﾌﾟﾛｸﾞﾗﾑ用!$M$3:$M$52=$V$16)*ROW(ﾌﾟﾛｸﾞﾗﾑ用!$M$3:$M$52),),COUNTIF(ﾌﾟﾛｸﾞﾗﾑ用!$M$3:$M$52,$V$16)-ROW(D1)+1)),"")</f>
        <v/>
      </c>
      <c r="R17" s="59" t="str">
        <f t="array" ref="R17">IF(COUNTIF(ﾌﾟﾛｸﾞﾗﾑ用!$M$3:$M$52,$V$16)&gt;=ROW(E1),INDEX(ﾌﾟﾛｸﾞﾗﾑ用!G:G,LARGE(INDEX((ﾌﾟﾛｸﾞﾗﾑ用!$M$3:$M$52=$V$16)*ROW(ﾌﾟﾛｸﾞﾗﾑ用!$M$3:$M$52),),COUNTIF(ﾌﾟﾛｸﾞﾗﾑ用!$M$3:$M$52,$V$16)-ROW(E1)+1)),"")</f>
        <v/>
      </c>
      <c r="T17" s="59" t="str">
        <f t="array" ref="T17">IF(COUNTIF(ﾌﾟﾛｸﾞﾗﾑ用!$M$3:$M$52,$T$16)&gt;=ROW(A1),INDEX(ﾌﾟﾛｸﾞﾗﾑ用!M:M,LARGE(INDEX((ﾌﾟﾛｸﾞﾗﾑ用!$M$3:$M$52=$T$16)*ROW(ﾌﾟﾛｸﾞﾗﾑ用!$M$3:$M$52),),COUNTIF(ﾌﾟﾛｸﾞﾗﾑ用!$M$3:$M$52,$T$16)-ROW(A1)+1)),"")</f>
        <v/>
      </c>
      <c r="U17" s="59" t="str">
        <f t="array" ref="U17">IF(COUNTIF(ﾌﾟﾛｸﾞﾗﾑ用!$M$3:$M$52,$U$16)&gt;=ROW(B1),INDEX(ﾌﾟﾛｸﾞﾗﾑ用!M:M,LARGE(INDEX((ﾌﾟﾛｸﾞﾗﾑ用!$M$3:$M$52=$U$16)*ROW(ﾌﾟﾛｸﾞﾗﾑ用!$M$3:$M$52),),COUNTIF(ﾌﾟﾛｸﾞﾗﾑ用!$M$3:$M$52,$U$16)-ROW(B1)+1)),"")</f>
        <v/>
      </c>
      <c r="V17" s="59" t="str">
        <f t="array" ref="V17">IF(COUNTIF(ﾌﾟﾛｸﾞﾗﾑ用!$M$3:$M$52,$V$16)&gt;=ROW(C1),INDEX(ﾌﾟﾛｸﾞﾗﾑ用!M:M,LARGE(INDEX((ﾌﾟﾛｸﾞﾗﾑ用!$M$3:$M$52=$V$16)*ROW(ﾌﾟﾛｸﾞﾗﾑ用!$M$3:$M$52),),COUNTIF(ﾌﾟﾛｸﾞﾗﾑ用!$M$3:$M$52,$V$16)-ROW(C1)+1)),"")</f>
        <v/>
      </c>
    </row>
    <row r="18" spans="1:22" ht="12.75" customHeight="1">
      <c r="B18" s="59" t="str">
        <f t="array" ref="B18">IF(COUNTIF(ﾌﾟﾛｸﾞﾗﾑ用!$M$3:$M$52,$T$16)&gt;=ROW(A2),INDEX(ﾌﾟﾛｸﾞﾗﾑ用!C:C,LARGE(INDEX((ﾌﾟﾛｸﾞﾗﾑ用!$M$3:$M$52=$T$16)*ROW(ﾌﾟﾛｸﾞﾗﾑ用!$M$3:$M$52),),COUNTIF(ﾌﾟﾛｸﾞﾗﾑ用!$M$3:$M$52,$T$16)-ROW(A2)+1)),"")</f>
        <v/>
      </c>
      <c r="C18" s="59" t="str">
        <f t="array" ref="C18">IF(COUNTIF(ﾌﾟﾛｸﾞﾗﾑ用!$M$3:$M$52,$T$16)&gt;=ROW(B2),INDEX(ﾌﾟﾛｸﾞﾗﾑ用!D:D,LARGE(INDEX((ﾌﾟﾛｸﾞﾗﾑ用!$M$3:$M$52=$T$16)*ROW(ﾌﾟﾛｸﾞﾗﾑ用!$M$3:$M$52),),COUNTIF(ﾌﾟﾛｸﾞﾗﾑ用!$M$3:$M$52,$T$16)-ROW(B2)+1)),"")</f>
        <v/>
      </c>
      <c r="D18" s="59" t="str">
        <f t="array" ref="D18">IF(COUNTIF(ﾌﾟﾛｸﾞﾗﾑ用!$M$3:$M$52,$T$16)&gt;=ROW(C2),INDEX(ﾌﾟﾛｸﾞﾗﾑ用!E:E,LARGE(INDEX((ﾌﾟﾛｸﾞﾗﾑ用!$M$3:$M$52=$T$16)*ROW(ﾌﾟﾛｸﾞﾗﾑ用!$M$3:$M$52),),COUNTIF(ﾌﾟﾛｸﾞﾗﾑ用!$M$3:$M$52,$T$16)-ROW(C2)+1)),"")</f>
        <v/>
      </c>
      <c r="E18" s="59" t="str">
        <f t="array" ref="E18">IF(COUNTIF(ﾌﾟﾛｸﾞﾗﾑ用!$M$3:$M$52,$T$16)&gt;=ROW(D2),INDEX(ﾌﾟﾛｸﾞﾗﾑ用!F:F,LARGE(INDEX((ﾌﾟﾛｸﾞﾗﾑ用!$M$3:$M$52=$T$16)*ROW(ﾌﾟﾛｸﾞﾗﾑ用!$M$3:$M$52),),COUNTIF(ﾌﾟﾛｸﾞﾗﾑ用!$M$3:$M$52,$T$16)-ROW(D2)+1)),"")</f>
        <v/>
      </c>
      <c r="F18" s="59" t="str">
        <f t="array" ref="F18">IF(COUNTIF(ﾌﾟﾛｸﾞﾗﾑ用!$M$3:$M$52,$T$16)&gt;=ROW(E2),INDEX(ﾌﾟﾛｸﾞﾗﾑ用!G:G,LARGE(INDEX((ﾌﾟﾛｸﾞﾗﾑ用!$M$3:$M$52=$T$16)*ROW(ﾌﾟﾛｸﾞﾗﾑ用!$M$3:$M$52),),COUNTIF(ﾌﾟﾛｸﾞﾗﾑ用!$M$3:$M$52,$T$16)-ROW(E2)+1)),"")</f>
        <v/>
      </c>
      <c r="H18" s="59" t="str">
        <f t="array" ref="H18">IF(COUNTIF(ﾌﾟﾛｸﾞﾗﾑ用!$M$3:$M$52,$U$16)&gt;=ROW(A2),INDEX(ﾌﾟﾛｸﾞﾗﾑ用!C:C,LARGE(INDEX((ﾌﾟﾛｸﾞﾗﾑ用!$M$3:$M$52=$U$16)*ROW(ﾌﾟﾛｸﾞﾗﾑ用!$M$3:$M$52),),COUNTIF(ﾌﾟﾛｸﾞﾗﾑ用!$M$3:$M$52,$U$16)-ROW(A2)+1)),"")</f>
        <v/>
      </c>
      <c r="I18" s="59" t="str">
        <f t="array" ref="I18">IF(COUNTIF(ﾌﾟﾛｸﾞﾗﾑ用!$M$3:$M$52,$U$16)&gt;=ROW(B2),INDEX(ﾌﾟﾛｸﾞﾗﾑ用!D:D,LARGE(INDEX((ﾌﾟﾛｸﾞﾗﾑ用!$M$3:$M$52=$U$16)*ROW(ﾌﾟﾛｸﾞﾗﾑ用!$M$3:$M$52),),COUNTIF(ﾌﾟﾛｸﾞﾗﾑ用!$M$3:$M$52,$U$16)-ROW(B2)+1)),"")</f>
        <v/>
      </c>
      <c r="J18" s="59" t="str">
        <f t="array" ref="J18">IF(COUNTIF(ﾌﾟﾛｸﾞﾗﾑ用!$M$3:$M$52,$U$16)&gt;=ROW(C2),INDEX(ﾌﾟﾛｸﾞﾗﾑ用!E:E,LARGE(INDEX((ﾌﾟﾛｸﾞﾗﾑ用!$M$3:$M$52=$U$16)*ROW(ﾌﾟﾛｸﾞﾗﾑ用!$M$3:$M$52),),COUNTIF(ﾌﾟﾛｸﾞﾗﾑ用!$M$3:$M$52,$U$16)-ROW(C2)+1)),"")</f>
        <v/>
      </c>
      <c r="K18" s="59" t="str">
        <f t="array" ref="K18">IF(COUNTIF(ﾌﾟﾛｸﾞﾗﾑ用!$M$3:$M$52,$U$16)&gt;=ROW(D2),INDEX(ﾌﾟﾛｸﾞﾗﾑ用!F:F,LARGE(INDEX((ﾌﾟﾛｸﾞﾗﾑ用!$M$3:$M$52=$U$16)*ROW(ﾌﾟﾛｸﾞﾗﾑ用!$M$3:$M$52),),COUNTIF(ﾌﾟﾛｸﾞﾗﾑ用!$M$3:$M$52,$U$16)-ROW(D2)+1)),"")</f>
        <v/>
      </c>
      <c r="L18" s="59" t="str">
        <f t="array" ref="L18">IF(COUNTIF(ﾌﾟﾛｸﾞﾗﾑ用!$M$3:$M$52,$U$16)&gt;=ROW(E2),INDEX(ﾌﾟﾛｸﾞﾗﾑ用!G:G,LARGE(INDEX((ﾌﾟﾛｸﾞﾗﾑ用!$M$3:$M$52=$U$16)*ROW(ﾌﾟﾛｸﾞﾗﾑ用!$M$3:$M$52),),COUNTIF(ﾌﾟﾛｸﾞﾗﾑ用!$M$3:$M$52,$U$16)-ROW(E2)+1)),"")</f>
        <v/>
      </c>
      <c r="N18" s="59" t="str">
        <f t="array" ref="N18">IF(COUNTIF(ﾌﾟﾛｸﾞﾗﾑ用!$M$3:$M$52,$V$16)&gt;=ROW(A2),INDEX(ﾌﾟﾛｸﾞﾗﾑ用!C:C,LARGE(INDEX((ﾌﾟﾛｸﾞﾗﾑ用!$M$3:$M$52=$V$16)*ROW(ﾌﾟﾛｸﾞﾗﾑ用!$M$3:$M$52),),COUNTIF(ﾌﾟﾛｸﾞﾗﾑ用!$M$3:$M$52,$V$16)-ROW(A2)+1)),"")</f>
        <v/>
      </c>
      <c r="O18" s="59" t="str">
        <f t="array" ref="O18">IF(COUNTIF(ﾌﾟﾛｸﾞﾗﾑ用!$M$3:$M$52,$V$16)&gt;=ROW(B2),INDEX(ﾌﾟﾛｸﾞﾗﾑ用!D:D,LARGE(INDEX((ﾌﾟﾛｸﾞﾗﾑ用!$M$3:$M$52=$V$16)*ROW(ﾌﾟﾛｸﾞﾗﾑ用!$M$3:$M$52),),COUNTIF(ﾌﾟﾛｸﾞﾗﾑ用!$M$3:$M$52,$V$16)-ROW(B2)+1)),"")</f>
        <v/>
      </c>
      <c r="P18" s="59" t="str">
        <f t="array" ref="P18">IF(COUNTIF(ﾌﾟﾛｸﾞﾗﾑ用!$M$3:$M$52,$V$16)&gt;=ROW(C2),INDEX(ﾌﾟﾛｸﾞﾗﾑ用!E:E,LARGE(INDEX((ﾌﾟﾛｸﾞﾗﾑ用!$M$3:$M$52=$V$16)*ROW(ﾌﾟﾛｸﾞﾗﾑ用!$M$3:$M$52),),COUNTIF(ﾌﾟﾛｸﾞﾗﾑ用!$M$3:$M$52,$V$16)-ROW(C2)+1)),"")</f>
        <v/>
      </c>
      <c r="Q18" s="59" t="str">
        <f t="array" ref="Q18">IF(COUNTIF(ﾌﾟﾛｸﾞﾗﾑ用!$M$3:$M$52,$V$16)&gt;=ROW(D2),INDEX(ﾌﾟﾛｸﾞﾗﾑ用!F:F,LARGE(INDEX((ﾌﾟﾛｸﾞﾗﾑ用!$M$3:$M$52=$V$16)*ROW(ﾌﾟﾛｸﾞﾗﾑ用!$M$3:$M$52),),COUNTIF(ﾌﾟﾛｸﾞﾗﾑ用!$M$3:$M$52,$V$16)-ROW(D2)+1)),"")</f>
        <v/>
      </c>
      <c r="R18" s="59" t="str">
        <f t="array" ref="R18">IF(COUNTIF(ﾌﾟﾛｸﾞﾗﾑ用!$M$3:$M$52,$V$16)&gt;=ROW(E2),INDEX(ﾌﾟﾛｸﾞﾗﾑ用!G:G,LARGE(INDEX((ﾌﾟﾛｸﾞﾗﾑ用!$M$3:$M$52=$V$16)*ROW(ﾌﾟﾛｸﾞﾗﾑ用!$M$3:$M$52),),COUNTIF(ﾌﾟﾛｸﾞﾗﾑ用!$M$3:$M$52,$V$16)-ROW(E2)+1)),"")</f>
        <v/>
      </c>
      <c r="T18" s="59" t="str">
        <f t="array" ref="T18">IF(COUNTIF(ﾌﾟﾛｸﾞﾗﾑ用!$M$3:$M$52,$T$16)&gt;=ROW(A2),INDEX(ﾌﾟﾛｸﾞﾗﾑ用!M:M,LARGE(INDEX((ﾌﾟﾛｸﾞﾗﾑ用!$M$3:$M$52=$T$16)*ROW(ﾌﾟﾛｸﾞﾗﾑ用!$M$3:$M$52),),COUNTIF(ﾌﾟﾛｸﾞﾗﾑ用!$M$3:$M$52,$T$16)-ROW(A2)+1)),"")</f>
        <v/>
      </c>
      <c r="U18" s="59" t="str">
        <f t="array" ref="U18">IF(COUNTIF(ﾌﾟﾛｸﾞﾗﾑ用!$M$3:$M$52,$U$16)&gt;=ROW(B2),INDEX(ﾌﾟﾛｸﾞﾗﾑ用!M:M,LARGE(INDEX((ﾌﾟﾛｸﾞﾗﾑ用!$M$3:$M$52=$U$16)*ROW(ﾌﾟﾛｸﾞﾗﾑ用!$M$3:$M$52),),COUNTIF(ﾌﾟﾛｸﾞﾗﾑ用!$M$3:$M$52,$U$16)-ROW(B2)+1)),"")</f>
        <v/>
      </c>
      <c r="V18" s="59" t="str">
        <f t="array" ref="V18">IF(COUNTIF(ﾌﾟﾛｸﾞﾗﾑ用!$M$3:$M$52,$V$16)&gt;=ROW(C2),INDEX(ﾌﾟﾛｸﾞﾗﾑ用!M:M,LARGE(INDEX((ﾌﾟﾛｸﾞﾗﾑ用!$M$3:$M$52=$V$16)*ROW(ﾌﾟﾛｸﾞﾗﾑ用!$M$3:$M$52),),COUNTIF(ﾌﾟﾛｸﾞﾗﾑ用!$M$3:$M$52,$V$16)-ROW(C2)+1)),"")</f>
        <v/>
      </c>
    </row>
    <row r="19" spans="1:22" ht="12.75" customHeight="1">
      <c r="B19" s="59" t="str">
        <f t="array" ref="B19">IF(COUNTIF(ﾌﾟﾛｸﾞﾗﾑ用!$M$3:$M$52,$T$16)&gt;=ROW(A3),INDEX(ﾌﾟﾛｸﾞﾗﾑ用!C:C,LARGE(INDEX((ﾌﾟﾛｸﾞﾗﾑ用!$M$3:$M$52=$T$16)*ROW(ﾌﾟﾛｸﾞﾗﾑ用!$M$3:$M$52),),COUNTIF(ﾌﾟﾛｸﾞﾗﾑ用!$M$3:$M$52,$T$16)-ROW(A3)+1)),"")</f>
        <v/>
      </c>
      <c r="C19" s="59" t="str">
        <f t="array" ref="C19">IF(COUNTIF(ﾌﾟﾛｸﾞﾗﾑ用!$M$3:$M$52,$T$16)&gt;=ROW(B3),INDEX(ﾌﾟﾛｸﾞﾗﾑ用!D:D,LARGE(INDEX((ﾌﾟﾛｸﾞﾗﾑ用!$M$3:$M$52=$T$16)*ROW(ﾌﾟﾛｸﾞﾗﾑ用!$M$3:$M$52),),COUNTIF(ﾌﾟﾛｸﾞﾗﾑ用!$M$3:$M$52,$T$16)-ROW(B3)+1)),"")</f>
        <v/>
      </c>
      <c r="D19" s="59" t="str">
        <f t="array" ref="D19">IF(COUNTIF(ﾌﾟﾛｸﾞﾗﾑ用!$M$3:$M$52,$T$16)&gt;=ROW(C3),INDEX(ﾌﾟﾛｸﾞﾗﾑ用!E:E,LARGE(INDEX((ﾌﾟﾛｸﾞﾗﾑ用!$M$3:$M$52=$T$16)*ROW(ﾌﾟﾛｸﾞﾗﾑ用!$M$3:$M$52),),COUNTIF(ﾌﾟﾛｸﾞﾗﾑ用!$M$3:$M$52,$T$16)-ROW(C3)+1)),"")</f>
        <v/>
      </c>
      <c r="E19" s="59" t="str">
        <f t="array" ref="E19">IF(COUNTIF(ﾌﾟﾛｸﾞﾗﾑ用!$M$3:$M$52,$T$16)&gt;=ROW(D3),INDEX(ﾌﾟﾛｸﾞﾗﾑ用!F:F,LARGE(INDEX((ﾌﾟﾛｸﾞﾗﾑ用!$M$3:$M$52=$T$16)*ROW(ﾌﾟﾛｸﾞﾗﾑ用!$M$3:$M$52),),COUNTIF(ﾌﾟﾛｸﾞﾗﾑ用!$M$3:$M$52,$T$16)-ROW(D3)+1)),"")</f>
        <v/>
      </c>
      <c r="F19" s="59" t="str">
        <f t="array" ref="F19">IF(COUNTIF(ﾌﾟﾛｸﾞﾗﾑ用!$M$3:$M$52,$T$16)&gt;=ROW(E3),INDEX(ﾌﾟﾛｸﾞﾗﾑ用!G:G,LARGE(INDEX((ﾌﾟﾛｸﾞﾗﾑ用!$M$3:$M$52=$T$16)*ROW(ﾌﾟﾛｸﾞﾗﾑ用!$M$3:$M$52),),COUNTIF(ﾌﾟﾛｸﾞﾗﾑ用!$M$3:$M$52,$T$16)-ROW(E3)+1)),"")</f>
        <v/>
      </c>
      <c r="H19" s="59" t="str">
        <f t="array" ref="H19">IF(COUNTIF(ﾌﾟﾛｸﾞﾗﾑ用!$M$3:$M$52,$U$16)&gt;=ROW(A3),INDEX(ﾌﾟﾛｸﾞﾗﾑ用!C:C,LARGE(INDEX((ﾌﾟﾛｸﾞﾗﾑ用!$M$3:$M$52=$U$16)*ROW(ﾌﾟﾛｸﾞﾗﾑ用!$M$3:$M$52),),COUNTIF(ﾌﾟﾛｸﾞﾗﾑ用!$M$3:$M$52,$U$16)-ROW(A3)+1)),"")</f>
        <v/>
      </c>
      <c r="I19" s="59" t="str">
        <f t="array" ref="I19">IF(COUNTIF(ﾌﾟﾛｸﾞﾗﾑ用!$M$3:$M$52,$U$16)&gt;=ROW(B3),INDEX(ﾌﾟﾛｸﾞﾗﾑ用!D:D,LARGE(INDEX((ﾌﾟﾛｸﾞﾗﾑ用!$M$3:$M$52=$U$16)*ROW(ﾌﾟﾛｸﾞﾗﾑ用!$M$3:$M$52),),COUNTIF(ﾌﾟﾛｸﾞﾗﾑ用!$M$3:$M$52,$U$16)-ROW(B3)+1)),"")</f>
        <v/>
      </c>
      <c r="J19" s="59" t="str">
        <f t="array" ref="J19">IF(COUNTIF(ﾌﾟﾛｸﾞﾗﾑ用!$M$3:$M$52,$U$16)&gt;=ROW(C3),INDEX(ﾌﾟﾛｸﾞﾗﾑ用!E:E,LARGE(INDEX((ﾌﾟﾛｸﾞﾗﾑ用!$M$3:$M$52=$U$16)*ROW(ﾌﾟﾛｸﾞﾗﾑ用!$M$3:$M$52),),COUNTIF(ﾌﾟﾛｸﾞﾗﾑ用!$M$3:$M$52,$U$16)-ROW(C3)+1)),"")</f>
        <v/>
      </c>
      <c r="K19" s="59" t="str">
        <f t="array" ref="K19">IF(COUNTIF(ﾌﾟﾛｸﾞﾗﾑ用!$M$3:$M$52,$U$16)&gt;=ROW(D3),INDEX(ﾌﾟﾛｸﾞﾗﾑ用!F:F,LARGE(INDEX((ﾌﾟﾛｸﾞﾗﾑ用!$M$3:$M$52=$U$16)*ROW(ﾌﾟﾛｸﾞﾗﾑ用!$M$3:$M$52),),COUNTIF(ﾌﾟﾛｸﾞﾗﾑ用!$M$3:$M$52,$U$16)-ROW(D3)+1)),"")</f>
        <v/>
      </c>
      <c r="L19" s="59" t="str">
        <f t="array" ref="L19">IF(COUNTIF(ﾌﾟﾛｸﾞﾗﾑ用!$M$3:$M$52,$U$16)&gt;=ROW(E3),INDEX(ﾌﾟﾛｸﾞﾗﾑ用!G:G,LARGE(INDEX((ﾌﾟﾛｸﾞﾗﾑ用!$M$3:$M$52=$U$16)*ROW(ﾌﾟﾛｸﾞﾗﾑ用!$M$3:$M$52),),COUNTIF(ﾌﾟﾛｸﾞﾗﾑ用!$M$3:$M$52,$U$16)-ROW(E3)+1)),"")</f>
        <v/>
      </c>
      <c r="N19" s="59" t="str">
        <f t="array" ref="N19">IF(COUNTIF(ﾌﾟﾛｸﾞﾗﾑ用!$M$3:$M$52,$V$16)&gt;=ROW(A3),INDEX(ﾌﾟﾛｸﾞﾗﾑ用!C:C,LARGE(INDEX((ﾌﾟﾛｸﾞﾗﾑ用!$M$3:$M$52=$V$16)*ROW(ﾌﾟﾛｸﾞﾗﾑ用!$M$3:$M$52),),COUNTIF(ﾌﾟﾛｸﾞﾗﾑ用!$M$3:$M$52,$V$16)-ROW(A3)+1)),"")</f>
        <v/>
      </c>
      <c r="O19" s="59" t="str">
        <f t="array" ref="O19">IF(COUNTIF(ﾌﾟﾛｸﾞﾗﾑ用!$M$3:$M$52,$V$16)&gt;=ROW(B3),INDEX(ﾌﾟﾛｸﾞﾗﾑ用!D:D,LARGE(INDEX((ﾌﾟﾛｸﾞﾗﾑ用!$M$3:$M$52=$V$16)*ROW(ﾌﾟﾛｸﾞﾗﾑ用!$M$3:$M$52),),COUNTIF(ﾌﾟﾛｸﾞﾗﾑ用!$M$3:$M$52,$V$16)-ROW(B3)+1)),"")</f>
        <v/>
      </c>
      <c r="P19" s="59" t="str">
        <f t="array" ref="P19">IF(COUNTIF(ﾌﾟﾛｸﾞﾗﾑ用!$M$3:$M$52,$V$16)&gt;=ROW(C3),INDEX(ﾌﾟﾛｸﾞﾗﾑ用!E:E,LARGE(INDEX((ﾌﾟﾛｸﾞﾗﾑ用!$M$3:$M$52=$V$16)*ROW(ﾌﾟﾛｸﾞﾗﾑ用!$M$3:$M$52),),COUNTIF(ﾌﾟﾛｸﾞﾗﾑ用!$M$3:$M$52,$V$16)-ROW(C3)+1)),"")</f>
        <v/>
      </c>
      <c r="Q19" s="59" t="str">
        <f t="array" ref="Q19">IF(COUNTIF(ﾌﾟﾛｸﾞﾗﾑ用!$M$3:$M$52,$V$16)&gt;=ROW(D3),INDEX(ﾌﾟﾛｸﾞﾗﾑ用!F:F,LARGE(INDEX((ﾌﾟﾛｸﾞﾗﾑ用!$M$3:$M$52=$V$16)*ROW(ﾌﾟﾛｸﾞﾗﾑ用!$M$3:$M$52),),COUNTIF(ﾌﾟﾛｸﾞﾗﾑ用!$M$3:$M$52,$V$16)-ROW(D3)+1)),"")</f>
        <v/>
      </c>
      <c r="R19" s="59" t="str">
        <f t="array" ref="R19">IF(COUNTIF(ﾌﾟﾛｸﾞﾗﾑ用!$M$3:$M$52,$V$16)&gt;=ROW(E3),INDEX(ﾌﾟﾛｸﾞﾗﾑ用!G:G,LARGE(INDEX((ﾌﾟﾛｸﾞﾗﾑ用!$M$3:$M$52=$V$16)*ROW(ﾌﾟﾛｸﾞﾗﾑ用!$M$3:$M$52),),COUNTIF(ﾌﾟﾛｸﾞﾗﾑ用!$M$3:$M$52,$V$16)-ROW(E3)+1)),"")</f>
        <v/>
      </c>
      <c r="T19" s="59" t="str">
        <f t="array" ref="T19">IF(COUNTIF(ﾌﾟﾛｸﾞﾗﾑ用!$M$3:$M$52,$T$16)&gt;=ROW(A3),INDEX(ﾌﾟﾛｸﾞﾗﾑ用!M:M,LARGE(INDEX((ﾌﾟﾛｸﾞﾗﾑ用!$M$3:$M$52=$T$16)*ROW(ﾌﾟﾛｸﾞﾗﾑ用!$M$3:$M$52),),COUNTIF(ﾌﾟﾛｸﾞﾗﾑ用!$M$3:$M$52,$T$16)-ROW(A3)+1)),"")</f>
        <v/>
      </c>
      <c r="U19" s="59" t="str">
        <f t="array" ref="U19">IF(COUNTIF(ﾌﾟﾛｸﾞﾗﾑ用!$M$3:$M$52,$U$16)&gt;=ROW(B3),INDEX(ﾌﾟﾛｸﾞﾗﾑ用!M:M,LARGE(INDEX((ﾌﾟﾛｸﾞﾗﾑ用!$M$3:$M$52=$U$16)*ROW(ﾌﾟﾛｸﾞﾗﾑ用!$M$3:$M$52),),COUNTIF(ﾌﾟﾛｸﾞﾗﾑ用!$M$3:$M$52,$U$16)-ROW(B3)+1)),"")</f>
        <v/>
      </c>
      <c r="V19" s="59" t="str">
        <f t="array" ref="V19">IF(COUNTIF(ﾌﾟﾛｸﾞﾗﾑ用!$M$3:$M$52,$V$16)&gt;=ROW(C3),INDEX(ﾌﾟﾛｸﾞﾗﾑ用!M:M,LARGE(INDEX((ﾌﾟﾛｸﾞﾗﾑ用!$M$3:$M$52=$V$16)*ROW(ﾌﾟﾛｸﾞﾗﾑ用!$M$3:$M$52),),COUNTIF(ﾌﾟﾛｸﾞﾗﾑ用!$M$3:$M$52,$V$16)-ROW(C3)+1)),"")</f>
        <v/>
      </c>
    </row>
    <row r="20" spans="1:22" ht="12.75" customHeight="1">
      <c r="B20" s="59" t="str">
        <f t="array" ref="B20">IF(COUNTIF(ﾌﾟﾛｸﾞﾗﾑ用!$M$3:$M$52,$T$16)&gt;=ROW(A4),INDEX(ﾌﾟﾛｸﾞﾗﾑ用!C:C,LARGE(INDEX((ﾌﾟﾛｸﾞﾗﾑ用!$M$3:$M$52=$T$16)*ROW(ﾌﾟﾛｸﾞﾗﾑ用!$M$3:$M$52),),COUNTIF(ﾌﾟﾛｸﾞﾗﾑ用!$M$3:$M$52,$T$16)-ROW(A4)+1)),"")</f>
        <v/>
      </c>
      <c r="C20" s="59" t="str">
        <f t="array" ref="C20">IF(COUNTIF(ﾌﾟﾛｸﾞﾗﾑ用!$M$3:$M$52,$T$16)&gt;=ROW(B4),INDEX(ﾌﾟﾛｸﾞﾗﾑ用!D:D,LARGE(INDEX((ﾌﾟﾛｸﾞﾗﾑ用!$M$3:$M$52=$T$16)*ROW(ﾌﾟﾛｸﾞﾗﾑ用!$M$3:$M$52),),COUNTIF(ﾌﾟﾛｸﾞﾗﾑ用!$M$3:$M$52,$T$16)-ROW(B4)+1)),"")</f>
        <v/>
      </c>
      <c r="D20" s="59" t="str">
        <f t="array" ref="D20">IF(COUNTIF(ﾌﾟﾛｸﾞﾗﾑ用!$M$3:$M$52,$T$16)&gt;=ROW(C4),INDEX(ﾌﾟﾛｸﾞﾗﾑ用!E:E,LARGE(INDEX((ﾌﾟﾛｸﾞﾗﾑ用!$M$3:$M$52=$T$16)*ROW(ﾌﾟﾛｸﾞﾗﾑ用!$M$3:$M$52),),COUNTIF(ﾌﾟﾛｸﾞﾗﾑ用!$M$3:$M$52,$T$16)-ROW(C4)+1)),"")</f>
        <v/>
      </c>
      <c r="E20" s="59" t="str">
        <f t="array" ref="E20">IF(COUNTIF(ﾌﾟﾛｸﾞﾗﾑ用!$M$3:$M$52,$T$16)&gt;=ROW(D4),INDEX(ﾌﾟﾛｸﾞﾗﾑ用!F:F,LARGE(INDEX((ﾌﾟﾛｸﾞﾗﾑ用!$M$3:$M$52=$T$16)*ROW(ﾌﾟﾛｸﾞﾗﾑ用!$M$3:$M$52),),COUNTIF(ﾌﾟﾛｸﾞﾗﾑ用!$M$3:$M$52,$T$16)-ROW(D4)+1)),"")</f>
        <v/>
      </c>
      <c r="F20" s="59" t="str">
        <f t="array" ref="F20">IF(COUNTIF(ﾌﾟﾛｸﾞﾗﾑ用!$M$3:$M$52,$T$16)&gt;=ROW(E4),INDEX(ﾌﾟﾛｸﾞﾗﾑ用!G:G,LARGE(INDEX((ﾌﾟﾛｸﾞﾗﾑ用!$M$3:$M$52=$T$16)*ROW(ﾌﾟﾛｸﾞﾗﾑ用!$M$3:$M$52),),COUNTIF(ﾌﾟﾛｸﾞﾗﾑ用!$M$3:$M$52,$T$16)-ROW(E4)+1)),"")</f>
        <v/>
      </c>
      <c r="H20" s="59" t="str">
        <f t="array" ref="H20">IF(COUNTIF(ﾌﾟﾛｸﾞﾗﾑ用!$M$3:$M$52,$U$16)&gt;=ROW(A4),INDEX(ﾌﾟﾛｸﾞﾗﾑ用!C:C,LARGE(INDEX((ﾌﾟﾛｸﾞﾗﾑ用!$M$3:$M$52=$U$16)*ROW(ﾌﾟﾛｸﾞﾗﾑ用!$M$3:$M$52),),COUNTIF(ﾌﾟﾛｸﾞﾗﾑ用!$M$3:$M$52,$U$16)-ROW(A4)+1)),"")</f>
        <v/>
      </c>
      <c r="I20" s="59" t="str">
        <f t="array" ref="I20">IF(COUNTIF(ﾌﾟﾛｸﾞﾗﾑ用!$M$3:$M$52,$U$16)&gt;=ROW(B4),INDEX(ﾌﾟﾛｸﾞﾗﾑ用!D:D,LARGE(INDEX((ﾌﾟﾛｸﾞﾗﾑ用!$M$3:$M$52=$U$16)*ROW(ﾌﾟﾛｸﾞﾗﾑ用!$M$3:$M$52),),COUNTIF(ﾌﾟﾛｸﾞﾗﾑ用!$M$3:$M$52,$U$16)-ROW(B4)+1)),"")</f>
        <v/>
      </c>
      <c r="J20" s="59" t="str">
        <f t="array" ref="J20">IF(COUNTIF(ﾌﾟﾛｸﾞﾗﾑ用!$M$3:$M$52,$U$16)&gt;=ROW(C4),INDEX(ﾌﾟﾛｸﾞﾗﾑ用!E:E,LARGE(INDEX((ﾌﾟﾛｸﾞﾗﾑ用!$M$3:$M$52=$U$16)*ROW(ﾌﾟﾛｸﾞﾗﾑ用!$M$3:$M$52),),COUNTIF(ﾌﾟﾛｸﾞﾗﾑ用!$M$3:$M$52,$U$16)-ROW(C4)+1)),"")</f>
        <v/>
      </c>
      <c r="K20" s="59" t="str">
        <f t="array" ref="K20">IF(COUNTIF(ﾌﾟﾛｸﾞﾗﾑ用!$M$3:$M$52,$U$16)&gt;=ROW(D4),INDEX(ﾌﾟﾛｸﾞﾗﾑ用!F:F,LARGE(INDEX((ﾌﾟﾛｸﾞﾗﾑ用!$M$3:$M$52=$U$16)*ROW(ﾌﾟﾛｸﾞﾗﾑ用!$M$3:$M$52),),COUNTIF(ﾌﾟﾛｸﾞﾗﾑ用!$M$3:$M$52,$U$16)-ROW(D4)+1)),"")</f>
        <v/>
      </c>
      <c r="L20" s="59" t="str">
        <f t="array" ref="L20">IF(COUNTIF(ﾌﾟﾛｸﾞﾗﾑ用!$M$3:$M$52,$U$16)&gt;=ROW(E4),INDEX(ﾌﾟﾛｸﾞﾗﾑ用!G:G,LARGE(INDEX((ﾌﾟﾛｸﾞﾗﾑ用!$M$3:$M$52=$U$16)*ROW(ﾌﾟﾛｸﾞﾗﾑ用!$M$3:$M$52),),COUNTIF(ﾌﾟﾛｸﾞﾗﾑ用!$M$3:$M$52,$U$16)-ROW(E4)+1)),"")</f>
        <v/>
      </c>
      <c r="N20" s="59" t="str">
        <f t="array" ref="N20">IF(COUNTIF(ﾌﾟﾛｸﾞﾗﾑ用!$M$3:$M$52,$V$16)&gt;=ROW(A4),INDEX(ﾌﾟﾛｸﾞﾗﾑ用!C:C,LARGE(INDEX((ﾌﾟﾛｸﾞﾗﾑ用!$M$3:$M$52=$V$16)*ROW(ﾌﾟﾛｸﾞﾗﾑ用!$M$3:$M$52),),COUNTIF(ﾌﾟﾛｸﾞﾗﾑ用!$M$3:$M$52,$V$16)-ROW(A4)+1)),"")</f>
        <v/>
      </c>
      <c r="O20" s="59" t="str">
        <f t="array" ref="O20">IF(COUNTIF(ﾌﾟﾛｸﾞﾗﾑ用!$M$3:$M$52,$V$16)&gt;=ROW(B4),INDEX(ﾌﾟﾛｸﾞﾗﾑ用!D:D,LARGE(INDEX((ﾌﾟﾛｸﾞﾗﾑ用!$M$3:$M$52=$V$16)*ROW(ﾌﾟﾛｸﾞﾗﾑ用!$M$3:$M$52),),COUNTIF(ﾌﾟﾛｸﾞﾗﾑ用!$M$3:$M$52,$V$16)-ROW(B4)+1)),"")</f>
        <v/>
      </c>
      <c r="P20" s="59" t="str">
        <f t="array" ref="P20">IF(COUNTIF(ﾌﾟﾛｸﾞﾗﾑ用!$M$3:$M$52,$V$16)&gt;=ROW(C4),INDEX(ﾌﾟﾛｸﾞﾗﾑ用!E:E,LARGE(INDEX((ﾌﾟﾛｸﾞﾗﾑ用!$M$3:$M$52=$V$16)*ROW(ﾌﾟﾛｸﾞﾗﾑ用!$M$3:$M$52),),COUNTIF(ﾌﾟﾛｸﾞﾗﾑ用!$M$3:$M$52,$V$16)-ROW(C4)+1)),"")</f>
        <v/>
      </c>
      <c r="Q20" s="59" t="str">
        <f t="array" ref="Q20">IF(COUNTIF(ﾌﾟﾛｸﾞﾗﾑ用!$M$3:$M$52,$V$16)&gt;=ROW(D4),INDEX(ﾌﾟﾛｸﾞﾗﾑ用!F:F,LARGE(INDEX((ﾌﾟﾛｸﾞﾗﾑ用!$M$3:$M$52=$V$16)*ROW(ﾌﾟﾛｸﾞﾗﾑ用!$M$3:$M$52),),COUNTIF(ﾌﾟﾛｸﾞﾗﾑ用!$M$3:$M$52,$V$16)-ROW(D4)+1)),"")</f>
        <v/>
      </c>
      <c r="R20" s="59" t="str">
        <f t="array" ref="R20">IF(COUNTIF(ﾌﾟﾛｸﾞﾗﾑ用!$M$3:$M$52,$V$16)&gt;=ROW(E4),INDEX(ﾌﾟﾛｸﾞﾗﾑ用!G:G,LARGE(INDEX((ﾌﾟﾛｸﾞﾗﾑ用!$M$3:$M$52=$V$16)*ROW(ﾌﾟﾛｸﾞﾗﾑ用!$M$3:$M$52),),COUNTIF(ﾌﾟﾛｸﾞﾗﾑ用!$M$3:$M$52,$V$16)-ROW(E4)+1)),"")</f>
        <v/>
      </c>
      <c r="T20" s="59" t="str">
        <f t="array" ref="T20">IF(COUNTIF(ﾌﾟﾛｸﾞﾗﾑ用!$M$3:$M$52,$T$16)&gt;=ROW(A4),INDEX(ﾌﾟﾛｸﾞﾗﾑ用!M:M,LARGE(INDEX((ﾌﾟﾛｸﾞﾗﾑ用!$M$3:$M$52=$T$16)*ROW(ﾌﾟﾛｸﾞﾗﾑ用!$M$3:$M$52),),COUNTIF(ﾌﾟﾛｸﾞﾗﾑ用!$M$3:$M$52,$T$16)-ROW(A4)+1)),"")</f>
        <v/>
      </c>
      <c r="U20" s="59" t="str">
        <f t="array" ref="U20">IF(COUNTIF(ﾌﾟﾛｸﾞﾗﾑ用!$M$3:$M$52,$U$16)&gt;=ROW(B4),INDEX(ﾌﾟﾛｸﾞﾗﾑ用!M:M,LARGE(INDEX((ﾌﾟﾛｸﾞﾗﾑ用!$M$3:$M$52=$U$16)*ROW(ﾌﾟﾛｸﾞﾗﾑ用!$M$3:$M$52),),COUNTIF(ﾌﾟﾛｸﾞﾗﾑ用!$M$3:$M$52,$U$16)-ROW(B4)+1)),"")</f>
        <v/>
      </c>
      <c r="V20" s="59" t="str">
        <f t="array" ref="V20">IF(COUNTIF(ﾌﾟﾛｸﾞﾗﾑ用!$M$3:$M$52,$V$16)&gt;=ROW(C4),INDEX(ﾌﾟﾛｸﾞﾗﾑ用!M:M,LARGE(INDEX((ﾌﾟﾛｸﾞﾗﾑ用!$M$3:$M$52=$V$16)*ROW(ﾌﾟﾛｸﾞﾗﾑ用!$M$3:$M$52),),COUNTIF(ﾌﾟﾛｸﾞﾗﾑ用!$M$3:$M$52,$V$16)-ROW(C4)+1)),"")</f>
        <v/>
      </c>
    </row>
    <row r="21" spans="1:22" ht="12.75" customHeight="1">
      <c r="B21" s="59" t="str">
        <f t="array" ref="B21">IF(COUNTIF(ﾌﾟﾛｸﾞﾗﾑ用!$M$3:$M$52,$T$16)&gt;=ROW(A5),INDEX(ﾌﾟﾛｸﾞﾗﾑ用!C:C,LARGE(INDEX((ﾌﾟﾛｸﾞﾗﾑ用!$M$3:$M$52=$T$16)*ROW(ﾌﾟﾛｸﾞﾗﾑ用!$M$3:$M$52),),COUNTIF(ﾌﾟﾛｸﾞﾗﾑ用!$M$3:$M$52,$T$16)-ROW(A5)+1)),"")</f>
        <v/>
      </c>
      <c r="C21" s="59" t="str">
        <f t="array" ref="C21">IF(COUNTIF(ﾌﾟﾛｸﾞﾗﾑ用!$M$3:$M$52,$T$16)&gt;=ROW(B5),INDEX(ﾌﾟﾛｸﾞﾗﾑ用!D:D,LARGE(INDEX((ﾌﾟﾛｸﾞﾗﾑ用!$M$3:$M$52=$T$16)*ROW(ﾌﾟﾛｸﾞﾗﾑ用!$M$3:$M$52),),COUNTIF(ﾌﾟﾛｸﾞﾗﾑ用!$M$3:$M$52,$T$16)-ROW(B5)+1)),"")</f>
        <v/>
      </c>
      <c r="D21" s="59" t="str">
        <f t="array" ref="D21">IF(COUNTIF(ﾌﾟﾛｸﾞﾗﾑ用!$M$3:$M$52,$T$16)&gt;=ROW(C5),INDEX(ﾌﾟﾛｸﾞﾗﾑ用!E:E,LARGE(INDEX((ﾌﾟﾛｸﾞﾗﾑ用!$M$3:$M$52=$T$16)*ROW(ﾌﾟﾛｸﾞﾗﾑ用!$M$3:$M$52),),COUNTIF(ﾌﾟﾛｸﾞﾗﾑ用!$M$3:$M$52,$T$16)-ROW(C5)+1)),"")</f>
        <v/>
      </c>
      <c r="E21" s="59" t="str">
        <f t="array" ref="E21">IF(COUNTIF(ﾌﾟﾛｸﾞﾗﾑ用!$M$3:$M$52,$T$16)&gt;=ROW(D5),INDEX(ﾌﾟﾛｸﾞﾗﾑ用!F:F,LARGE(INDEX((ﾌﾟﾛｸﾞﾗﾑ用!$M$3:$M$52=$T$16)*ROW(ﾌﾟﾛｸﾞﾗﾑ用!$M$3:$M$52),),COUNTIF(ﾌﾟﾛｸﾞﾗﾑ用!$M$3:$M$52,$T$16)-ROW(D5)+1)),"")</f>
        <v/>
      </c>
      <c r="F21" s="59" t="str">
        <f t="array" ref="F21">IF(COUNTIF(ﾌﾟﾛｸﾞﾗﾑ用!$M$3:$M$52,$T$16)&gt;=ROW(E5),INDEX(ﾌﾟﾛｸﾞﾗﾑ用!G:G,LARGE(INDEX((ﾌﾟﾛｸﾞﾗﾑ用!$M$3:$M$52=$T$16)*ROW(ﾌﾟﾛｸﾞﾗﾑ用!$M$3:$M$52),),COUNTIF(ﾌﾟﾛｸﾞﾗﾑ用!$M$3:$M$52,$T$16)-ROW(E5)+1)),"")</f>
        <v/>
      </c>
      <c r="H21" s="59" t="str">
        <f t="array" ref="H21">IF(COUNTIF(ﾌﾟﾛｸﾞﾗﾑ用!$M$3:$M$52,$U$16)&gt;=ROW(A5),INDEX(ﾌﾟﾛｸﾞﾗﾑ用!C:C,LARGE(INDEX((ﾌﾟﾛｸﾞﾗﾑ用!$M$3:$M$52=$U$16)*ROW(ﾌﾟﾛｸﾞﾗﾑ用!$M$3:$M$52),),COUNTIF(ﾌﾟﾛｸﾞﾗﾑ用!$M$3:$M$52,$U$16)-ROW(A5)+1)),"")</f>
        <v/>
      </c>
      <c r="I21" s="59" t="str">
        <f t="array" ref="I21">IF(COUNTIF(ﾌﾟﾛｸﾞﾗﾑ用!$M$3:$M$52,$U$16)&gt;=ROW(B5),INDEX(ﾌﾟﾛｸﾞﾗﾑ用!D:D,LARGE(INDEX((ﾌﾟﾛｸﾞﾗﾑ用!$M$3:$M$52=$U$16)*ROW(ﾌﾟﾛｸﾞﾗﾑ用!$M$3:$M$52),),COUNTIF(ﾌﾟﾛｸﾞﾗﾑ用!$M$3:$M$52,$U$16)-ROW(B5)+1)),"")</f>
        <v/>
      </c>
      <c r="J21" s="59" t="str">
        <f t="array" ref="J21">IF(COUNTIF(ﾌﾟﾛｸﾞﾗﾑ用!$M$3:$M$52,$U$16)&gt;=ROW(C5),INDEX(ﾌﾟﾛｸﾞﾗﾑ用!E:E,LARGE(INDEX((ﾌﾟﾛｸﾞﾗﾑ用!$M$3:$M$52=$U$16)*ROW(ﾌﾟﾛｸﾞﾗﾑ用!$M$3:$M$52),),COUNTIF(ﾌﾟﾛｸﾞﾗﾑ用!$M$3:$M$52,$U$16)-ROW(C5)+1)),"")</f>
        <v/>
      </c>
      <c r="K21" s="59" t="str">
        <f t="array" ref="K21">IF(COUNTIF(ﾌﾟﾛｸﾞﾗﾑ用!$M$3:$M$52,$U$16)&gt;=ROW(D5),INDEX(ﾌﾟﾛｸﾞﾗﾑ用!F:F,LARGE(INDEX((ﾌﾟﾛｸﾞﾗﾑ用!$M$3:$M$52=$U$16)*ROW(ﾌﾟﾛｸﾞﾗﾑ用!$M$3:$M$52),),COUNTIF(ﾌﾟﾛｸﾞﾗﾑ用!$M$3:$M$52,$U$16)-ROW(D5)+1)),"")</f>
        <v/>
      </c>
      <c r="L21" s="59" t="str">
        <f t="array" ref="L21">IF(COUNTIF(ﾌﾟﾛｸﾞﾗﾑ用!$M$3:$M$52,$U$16)&gt;=ROW(E5),INDEX(ﾌﾟﾛｸﾞﾗﾑ用!G:G,LARGE(INDEX((ﾌﾟﾛｸﾞﾗﾑ用!$M$3:$M$52=$U$16)*ROW(ﾌﾟﾛｸﾞﾗﾑ用!$M$3:$M$52),),COUNTIF(ﾌﾟﾛｸﾞﾗﾑ用!$M$3:$M$52,$U$16)-ROW(E5)+1)),"")</f>
        <v/>
      </c>
      <c r="N21" s="59" t="str">
        <f t="array" ref="N21">IF(COUNTIF(ﾌﾟﾛｸﾞﾗﾑ用!$M$3:$M$52,$V$16)&gt;=ROW(A5),INDEX(ﾌﾟﾛｸﾞﾗﾑ用!C:C,LARGE(INDEX((ﾌﾟﾛｸﾞﾗﾑ用!$M$3:$M$52=$V$16)*ROW(ﾌﾟﾛｸﾞﾗﾑ用!$M$3:$M$52),),COUNTIF(ﾌﾟﾛｸﾞﾗﾑ用!$M$3:$M$52,$V$16)-ROW(A5)+1)),"")</f>
        <v/>
      </c>
      <c r="O21" s="59" t="str">
        <f t="array" ref="O21">IF(COUNTIF(ﾌﾟﾛｸﾞﾗﾑ用!$M$3:$M$52,$V$16)&gt;=ROW(B5),INDEX(ﾌﾟﾛｸﾞﾗﾑ用!D:D,LARGE(INDEX((ﾌﾟﾛｸﾞﾗﾑ用!$M$3:$M$52=$V$16)*ROW(ﾌﾟﾛｸﾞﾗﾑ用!$M$3:$M$52),),COUNTIF(ﾌﾟﾛｸﾞﾗﾑ用!$M$3:$M$52,$V$16)-ROW(B5)+1)),"")</f>
        <v/>
      </c>
      <c r="P21" s="59" t="str">
        <f t="array" ref="P21">IF(COUNTIF(ﾌﾟﾛｸﾞﾗﾑ用!$M$3:$M$52,$V$16)&gt;=ROW(C5),INDEX(ﾌﾟﾛｸﾞﾗﾑ用!E:E,LARGE(INDEX((ﾌﾟﾛｸﾞﾗﾑ用!$M$3:$M$52=$V$16)*ROW(ﾌﾟﾛｸﾞﾗﾑ用!$M$3:$M$52),),COUNTIF(ﾌﾟﾛｸﾞﾗﾑ用!$M$3:$M$52,$V$16)-ROW(C5)+1)),"")</f>
        <v/>
      </c>
      <c r="Q21" s="59" t="str">
        <f t="array" ref="Q21">IF(COUNTIF(ﾌﾟﾛｸﾞﾗﾑ用!$M$3:$M$52,$V$16)&gt;=ROW(D5),INDEX(ﾌﾟﾛｸﾞﾗﾑ用!F:F,LARGE(INDEX((ﾌﾟﾛｸﾞﾗﾑ用!$M$3:$M$52=$V$16)*ROW(ﾌﾟﾛｸﾞﾗﾑ用!$M$3:$M$52),),COUNTIF(ﾌﾟﾛｸﾞﾗﾑ用!$M$3:$M$52,$V$16)-ROW(D5)+1)),"")</f>
        <v/>
      </c>
      <c r="R21" s="59" t="str">
        <f t="array" ref="R21">IF(COUNTIF(ﾌﾟﾛｸﾞﾗﾑ用!$M$3:$M$52,$V$16)&gt;=ROW(E5),INDEX(ﾌﾟﾛｸﾞﾗﾑ用!G:G,LARGE(INDEX((ﾌﾟﾛｸﾞﾗﾑ用!$M$3:$M$52=$V$16)*ROW(ﾌﾟﾛｸﾞﾗﾑ用!$M$3:$M$52),),COUNTIF(ﾌﾟﾛｸﾞﾗﾑ用!$M$3:$M$52,$V$16)-ROW(E5)+1)),"")</f>
        <v/>
      </c>
      <c r="T21" s="59" t="str">
        <f t="array" ref="T21">IF(COUNTIF(ﾌﾟﾛｸﾞﾗﾑ用!$M$3:$M$52,$T$16)&gt;=ROW(A5),INDEX(ﾌﾟﾛｸﾞﾗﾑ用!M:M,LARGE(INDEX((ﾌﾟﾛｸﾞﾗﾑ用!$M$3:$M$52=$T$16)*ROW(ﾌﾟﾛｸﾞﾗﾑ用!$M$3:$M$52),),COUNTIF(ﾌﾟﾛｸﾞﾗﾑ用!$M$3:$M$52,$T$16)-ROW(A5)+1)),"")</f>
        <v/>
      </c>
      <c r="U21" s="59" t="str">
        <f t="array" ref="U21">IF(COUNTIF(ﾌﾟﾛｸﾞﾗﾑ用!$M$3:$M$52,$U$16)&gt;=ROW(B5),INDEX(ﾌﾟﾛｸﾞﾗﾑ用!M:M,LARGE(INDEX((ﾌﾟﾛｸﾞﾗﾑ用!$M$3:$M$52=$U$16)*ROW(ﾌﾟﾛｸﾞﾗﾑ用!$M$3:$M$52),),COUNTIF(ﾌﾟﾛｸﾞﾗﾑ用!$M$3:$M$52,$U$16)-ROW(B5)+1)),"")</f>
        <v/>
      </c>
      <c r="V21" s="59" t="str">
        <f t="array" ref="V21">IF(COUNTIF(ﾌﾟﾛｸﾞﾗﾑ用!$M$3:$M$52,$V$16)&gt;=ROW(C5),INDEX(ﾌﾟﾛｸﾞﾗﾑ用!M:M,LARGE(INDEX((ﾌﾟﾛｸﾞﾗﾑ用!$M$3:$M$52=$V$16)*ROW(ﾌﾟﾛｸﾞﾗﾑ用!$M$3:$M$52),),COUNTIF(ﾌﾟﾛｸﾞﾗﾑ用!$M$3:$M$52,$V$16)-ROW(C5)+1)),"")</f>
        <v/>
      </c>
    </row>
    <row r="22" spans="1:22" ht="12.75" customHeight="1"/>
    <row r="23" spans="1:22" ht="12.75" customHeight="1">
      <c r="B23" t="str">
        <f>CONCATENATE(S23,T23)</f>
        <v>女子D</v>
      </c>
      <c r="H23" t="str">
        <f>CONCATENATE(S23,U23)</f>
        <v>女子E</v>
      </c>
      <c r="N23" t="str">
        <f>CONCATENATE(S23,V23)</f>
        <v>女子F</v>
      </c>
      <c r="S23" t="str">
        <f>IF(ISBLANK(申込登録!$G$3),"",申込登録!$G$3)</f>
        <v/>
      </c>
      <c r="T23" t="s">
        <v>36</v>
      </c>
      <c r="U23" t="s">
        <v>37</v>
      </c>
      <c r="V23" t="s">
        <v>38</v>
      </c>
    </row>
    <row r="24" spans="1:22" ht="12.75" customHeight="1">
      <c r="B24" s="59" t="str">
        <f t="array" ref="B24">IF(COUNTIF(ﾌﾟﾛｸﾞﾗﾑ用!$M$3:$M$52,$T$23)&gt;=ROW(A1),INDEX(ﾌﾟﾛｸﾞﾗﾑ用!C:C,LARGE(INDEX((ﾌﾟﾛｸﾞﾗﾑ用!$M$3:$M$52=$T$23)*ROW(ﾌﾟﾛｸﾞﾗﾑ用!$M$3:$M$52),),COUNTIF(ﾌﾟﾛｸﾞﾗﾑ用!$M$3:$M$52,$T$23)-ROW(A1)+1)),"")</f>
        <v/>
      </c>
      <c r="C24" s="59" t="str">
        <f t="array" ref="C24">IF(COUNTIF(ﾌﾟﾛｸﾞﾗﾑ用!$M$3:$M$52,$T$23)&gt;=ROW(B1),INDEX(ﾌﾟﾛｸﾞﾗﾑ用!D:D,LARGE(INDEX((ﾌﾟﾛｸﾞﾗﾑ用!$M$3:$M$52=$T$23)*ROW(ﾌﾟﾛｸﾞﾗﾑ用!$M$3:$M$52),),COUNTIF(ﾌﾟﾛｸﾞﾗﾑ用!$M$3:$M$52,$T$23)-ROW(B1)+1)),"")</f>
        <v/>
      </c>
      <c r="D24" s="59" t="str">
        <f t="array" ref="D24">IF(COUNTIF(ﾌﾟﾛｸﾞﾗﾑ用!$M$3:$M$52,$T$23)&gt;=ROW(C1),INDEX(ﾌﾟﾛｸﾞﾗﾑ用!E:E,LARGE(INDEX((ﾌﾟﾛｸﾞﾗﾑ用!$M$3:$M$52=$T$23)*ROW(ﾌﾟﾛｸﾞﾗﾑ用!$M$3:$M$52),),COUNTIF(ﾌﾟﾛｸﾞﾗﾑ用!$M$3:$M$52,$T$23)-ROW(C1)+1)),"")</f>
        <v/>
      </c>
      <c r="E24" s="59" t="str">
        <f t="array" ref="E24">IF(COUNTIF(ﾌﾟﾛｸﾞﾗﾑ用!$M$3:$M$52,$T$23)&gt;=ROW(D1),INDEX(ﾌﾟﾛｸﾞﾗﾑ用!F:F,LARGE(INDEX((ﾌﾟﾛｸﾞﾗﾑ用!$M$3:$M$52=$T$23)*ROW(ﾌﾟﾛｸﾞﾗﾑ用!$M$3:$M$52),),COUNTIF(ﾌﾟﾛｸﾞﾗﾑ用!$M$3:$M$52,$T$23)-ROW(D1)+1)),"")</f>
        <v/>
      </c>
      <c r="F24" s="59" t="str">
        <f t="array" ref="F24">IF(COUNTIF(ﾌﾟﾛｸﾞﾗﾑ用!$M$3:$M$52,$T$23)&gt;=ROW(E1),INDEX(ﾌﾟﾛｸﾞﾗﾑ用!G:G,LARGE(INDEX((ﾌﾟﾛｸﾞﾗﾑ用!$M$3:$M$52=$T$23)*ROW(ﾌﾟﾛｸﾞﾗﾑ用!$M$3:$M$52),),COUNTIF(ﾌﾟﾛｸﾞﾗﾑ用!$M$3:$M$52,$T$23)-ROW(E1)+1)),"")</f>
        <v/>
      </c>
      <c r="H24" s="59" t="str">
        <f t="array" ref="H24">IF(COUNTIF(ﾌﾟﾛｸﾞﾗﾑ用!$M$3:$M$52,$U$23)&gt;=ROW(A1),INDEX(ﾌﾟﾛｸﾞﾗﾑ用!C:C,LARGE(INDEX((ﾌﾟﾛｸﾞﾗﾑ用!$M$3:$M$52=$U$23)*ROW(ﾌﾟﾛｸﾞﾗﾑ用!$M$3:$M$52),),COUNTIF(ﾌﾟﾛｸﾞﾗﾑ用!$M$3:$M$52,$U$23)-ROW(A1)+1)),"")</f>
        <v/>
      </c>
      <c r="I24" s="59" t="str">
        <f t="array" ref="I24">IF(COUNTIF(ﾌﾟﾛｸﾞﾗﾑ用!$M$3:$M$52,$U$23)&gt;=ROW(B1),INDEX(ﾌﾟﾛｸﾞﾗﾑ用!D:D,LARGE(INDEX((ﾌﾟﾛｸﾞﾗﾑ用!$M$3:$M$52=$U$23)*ROW(ﾌﾟﾛｸﾞﾗﾑ用!$M$3:$M$52),),COUNTIF(ﾌﾟﾛｸﾞﾗﾑ用!$M$3:$M$52,$U$23)-ROW(B1)+1)),"")</f>
        <v/>
      </c>
      <c r="J24" s="59" t="str">
        <f t="array" ref="J24">IF(COUNTIF(ﾌﾟﾛｸﾞﾗﾑ用!$M$3:$M$52,$U$23)&gt;=ROW(C1),INDEX(ﾌﾟﾛｸﾞﾗﾑ用!E:E,LARGE(INDEX((ﾌﾟﾛｸﾞﾗﾑ用!$M$3:$M$52=$U$23)*ROW(ﾌﾟﾛｸﾞﾗﾑ用!$M$3:$M$52),),COUNTIF(ﾌﾟﾛｸﾞﾗﾑ用!$M$3:$M$52,$U$23)-ROW(C1)+1)),"")</f>
        <v/>
      </c>
      <c r="K24" s="59" t="str">
        <f t="array" ref="K24">IF(COUNTIF(ﾌﾟﾛｸﾞﾗﾑ用!$M$3:$M$52,$U$23)&gt;=ROW(D1),INDEX(ﾌﾟﾛｸﾞﾗﾑ用!F:F,LARGE(INDEX((ﾌﾟﾛｸﾞﾗﾑ用!$M$3:$M$52=$U$23)*ROW(ﾌﾟﾛｸﾞﾗﾑ用!$M$3:$M$52),),COUNTIF(ﾌﾟﾛｸﾞﾗﾑ用!$M$3:$M$52,$U$23)-ROW(D1)+1)),"")</f>
        <v/>
      </c>
      <c r="L24" s="59" t="str">
        <f t="array" ref="L24">IF(COUNTIF(ﾌﾟﾛｸﾞﾗﾑ用!$M$3:$M$52,$U$23)&gt;=ROW(E1),INDEX(ﾌﾟﾛｸﾞﾗﾑ用!G:G,LARGE(INDEX((ﾌﾟﾛｸﾞﾗﾑ用!$M$3:$M$52=$U$23)*ROW(ﾌﾟﾛｸﾞﾗﾑ用!$M$3:$M$52),),COUNTIF(ﾌﾟﾛｸﾞﾗﾑ用!$M$3:$M$52,$U$23)-ROW(E1)+1)),"")</f>
        <v/>
      </c>
      <c r="N24" s="59" t="str">
        <f t="array" ref="N24">IF(COUNTIF(ﾌﾟﾛｸﾞﾗﾑ用!$M$3:$M$52,$V$23)&gt;=ROW(A1),INDEX(ﾌﾟﾛｸﾞﾗﾑ用!C:C,LARGE(INDEX((ﾌﾟﾛｸﾞﾗﾑ用!$M$3:$M$52=$V$23)*ROW(ﾌﾟﾛｸﾞﾗﾑ用!$M$3:$M$52),),COUNTIF(ﾌﾟﾛｸﾞﾗﾑ用!$M$3:$M$52,$V$23)-ROW(A1)+1)),"")</f>
        <v/>
      </c>
      <c r="O24" s="59" t="str">
        <f t="array" ref="O24">IF(COUNTIF(ﾌﾟﾛｸﾞﾗﾑ用!$M$3:$M$52,$V$23)&gt;=ROW(B1),INDEX(ﾌﾟﾛｸﾞﾗﾑ用!D:D,LARGE(INDEX((ﾌﾟﾛｸﾞﾗﾑ用!$M$3:$M$52=$V$23)*ROW(ﾌﾟﾛｸﾞﾗﾑ用!$M$3:$M$52),),COUNTIF(ﾌﾟﾛｸﾞﾗﾑ用!$M$3:$M$52,$V$23)-ROW(B1)+1)),"")</f>
        <v/>
      </c>
      <c r="P24" s="59" t="str">
        <f t="array" ref="P24">IF(COUNTIF(ﾌﾟﾛｸﾞﾗﾑ用!$M$3:$M$52,$V$23)&gt;=ROW(C1),INDEX(ﾌﾟﾛｸﾞﾗﾑ用!E:E,LARGE(INDEX((ﾌﾟﾛｸﾞﾗﾑ用!$M$3:$M$52=$V$23)*ROW(ﾌﾟﾛｸﾞﾗﾑ用!$M$3:$M$52),),COUNTIF(ﾌﾟﾛｸﾞﾗﾑ用!$M$3:$M$52,$V$23)-ROW(C1)+1)),"")</f>
        <v/>
      </c>
      <c r="Q24" s="59" t="str">
        <f t="array" ref="Q24">IF(COUNTIF(ﾌﾟﾛｸﾞﾗﾑ用!$M$3:$M$52,$V$23)&gt;=ROW(D1),INDEX(ﾌﾟﾛｸﾞﾗﾑ用!F:F,LARGE(INDEX((ﾌﾟﾛｸﾞﾗﾑ用!$M$3:$M$52=$V$23)*ROW(ﾌﾟﾛｸﾞﾗﾑ用!$M$3:$M$52),),COUNTIF(ﾌﾟﾛｸﾞﾗﾑ用!$M$3:$M$52,$V$23)-ROW(D1)+1)),"")</f>
        <v/>
      </c>
      <c r="R24" s="59" t="str">
        <f t="array" ref="R24">IF(COUNTIF(ﾌﾟﾛｸﾞﾗﾑ用!$M$3:$M$52,$V$23)&gt;=ROW(E1),INDEX(ﾌﾟﾛｸﾞﾗﾑ用!G:G,LARGE(INDEX((ﾌﾟﾛｸﾞﾗﾑ用!$M$3:$M$52=$V$23)*ROW(ﾌﾟﾛｸﾞﾗﾑ用!$M$3:$M$52),),COUNTIF(ﾌﾟﾛｸﾞﾗﾑ用!$M$3:$M$52,$V$23)-ROW(E1)+1)),"")</f>
        <v/>
      </c>
      <c r="T24" s="59" t="str">
        <f t="array" ref="T24">IF(COUNTIF(ﾌﾟﾛｸﾞﾗﾑ用!$M$3:$M$52,$T$23)&gt;=ROW(A1),INDEX(ﾌﾟﾛｸﾞﾗﾑ用!M:M,LARGE(INDEX((ﾌﾟﾛｸﾞﾗﾑ用!$M$3:$M$52=$T$23)*ROW(ﾌﾟﾛｸﾞﾗﾑ用!$M$3:$M$52),),COUNTIF(ﾌﾟﾛｸﾞﾗﾑ用!$M$3:$M$52,$T$23)-ROW(A1)+1)),"")</f>
        <v/>
      </c>
      <c r="U24" s="59" t="str">
        <f t="array" ref="U24">IF(COUNTIF(ﾌﾟﾛｸﾞﾗﾑ用!$M$3:$M$52,$U$23)&gt;=ROW(B1),INDEX(ﾌﾟﾛｸﾞﾗﾑ用!M:M,LARGE(INDEX((ﾌﾟﾛｸﾞﾗﾑ用!$M$3:$M$52=$U$23)*ROW(ﾌﾟﾛｸﾞﾗﾑ用!$M$3:$M$52),),COUNTIF(ﾌﾟﾛｸﾞﾗﾑ用!$M$3:$M$52,$U$23)-ROW(B1)+1)),"")</f>
        <v/>
      </c>
      <c r="V24" s="59" t="str">
        <f t="array" ref="V24">IF(COUNTIF(ﾌﾟﾛｸﾞﾗﾑ用!$M$3:$M$52,$V$23)&gt;=ROW(C1),INDEX(ﾌﾟﾛｸﾞﾗﾑ用!M:M,LARGE(INDEX((ﾌﾟﾛｸﾞﾗﾑ用!$M$3:$M$52=$V$23)*ROW(ﾌﾟﾛｸﾞﾗﾑ用!$M$3:$M$52),),COUNTIF(ﾌﾟﾛｸﾞﾗﾑ用!$M$3:$M$52,$V$23)-ROW(C1)+1)),"")</f>
        <v/>
      </c>
    </row>
    <row r="25" spans="1:22" ht="12.75" customHeight="1">
      <c r="B25" s="59" t="str">
        <f t="array" ref="B25">IF(COUNTIF(ﾌﾟﾛｸﾞﾗﾑ用!$M$3:$M$52,$T$23)&gt;=ROW(A2),INDEX(ﾌﾟﾛｸﾞﾗﾑ用!C:C,LARGE(INDEX((ﾌﾟﾛｸﾞﾗﾑ用!$M$3:$M$52=$T$23)*ROW(ﾌﾟﾛｸﾞﾗﾑ用!$M$3:$M$52),),COUNTIF(ﾌﾟﾛｸﾞﾗﾑ用!$M$3:$M$52,$T$23)-ROW(A2)+1)),"")</f>
        <v/>
      </c>
      <c r="C25" s="59" t="str">
        <f t="array" ref="C25">IF(COUNTIF(ﾌﾟﾛｸﾞﾗﾑ用!$M$3:$M$52,$T$23)&gt;=ROW(B2),INDEX(ﾌﾟﾛｸﾞﾗﾑ用!D:D,LARGE(INDEX((ﾌﾟﾛｸﾞﾗﾑ用!$M$3:$M$52=$T$23)*ROW(ﾌﾟﾛｸﾞﾗﾑ用!$M$3:$M$52),),COUNTIF(ﾌﾟﾛｸﾞﾗﾑ用!$M$3:$M$52,$T$23)-ROW(B2)+1)),"")</f>
        <v/>
      </c>
      <c r="D25" s="59" t="str">
        <f t="array" ref="D25">IF(COUNTIF(ﾌﾟﾛｸﾞﾗﾑ用!$M$3:$M$52,$T$23)&gt;=ROW(C2),INDEX(ﾌﾟﾛｸﾞﾗﾑ用!E:E,LARGE(INDEX((ﾌﾟﾛｸﾞﾗﾑ用!$M$3:$M$52=$T$23)*ROW(ﾌﾟﾛｸﾞﾗﾑ用!$M$3:$M$52),),COUNTIF(ﾌﾟﾛｸﾞﾗﾑ用!$M$3:$M$52,$T$23)-ROW(C2)+1)),"")</f>
        <v/>
      </c>
      <c r="E25" s="59" t="str">
        <f t="array" ref="E25">IF(COUNTIF(ﾌﾟﾛｸﾞﾗﾑ用!$M$3:$M$52,$T$23)&gt;=ROW(D2),INDEX(ﾌﾟﾛｸﾞﾗﾑ用!F:F,LARGE(INDEX((ﾌﾟﾛｸﾞﾗﾑ用!$M$3:$M$52=$T$23)*ROW(ﾌﾟﾛｸﾞﾗﾑ用!$M$3:$M$52),),COUNTIF(ﾌﾟﾛｸﾞﾗﾑ用!$M$3:$M$52,$T$23)-ROW(D2)+1)),"")</f>
        <v/>
      </c>
      <c r="F25" s="59" t="str">
        <f t="array" ref="F25">IF(COUNTIF(ﾌﾟﾛｸﾞﾗﾑ用!$M$3:$M$52,$T$23)&gt;=ROW(E2),INDEX(ﾌﾟﾛｸﾞﾗﾑ用!G:G,LARGE(INDEX((ﾌﾟﾛｸﾞﾗﾑ用!$M$3:$M$52=$T$23)*ROW(ﾌﾟﾛｸﾞﾗﾑ用!$M$3:$M$52),),COUNTIF(ﾌﾟﾛｸﾞﾗﾑ用!$M$3:$M$52,$T$23)-ROW(E2)+1)),"")</f>
        <v/>
      </c>
      <c r="H25" s="59" t="str">
        <f t="array" ref="H25">IF(COUNTIF(ﾌﾟﾛｸﾞﾗﾑ用!$M$3:$M$52,$U$23)&gt;=ROW(A2),INDEX(ﾌﾟﾛｸﾞﾗﾑ用!C:C,LARGE(INDEX((ﾌﾟﾛｸﾞﾗﾑ用!$M$3:$M$52=$U$23)*ROW(ﾌﾟﾛｸﾞﾗﾑ用!$M$3:$M$52),),COUNTIF(ﾌﾟﾛｸﾞﾗﾑ用!$M$3:$M$52,$U$23)-ROW(A2)+1)),"")</f>
        <v/>
      </c>
      <c r="I25" s="59" t="str">
        <f t="array" ref="I25">IF(COUNTIF(ﾌﾟﾛｸﾞﾗﾑ用!$M$3:$M$52,$U$23)&gt;=ROW(B2),INDEX(ﾌﾟﾛｸﾞﾗﾑ用!D:D,LARGE(INDEX((ﾌﾟﾛｸﾞﾗﾑ用!$M$3:$M$52=$U$23)*ROW(ﾌﾟﾛｸﾞﾗﾑ用!$M$3:$M$52),),COUNTIF(ﾌﾟﾛｸﾞﾗﾑ用!$M$3:$M$52,$U$23)-ROW(B2)+1)),"")</f>
        <v/>
      </c>
      <c r="J25" s="59" t="str">
        <f t="array" ref="J25">IF(COUNTIF(ﾌﾟﾛｸﾞﾗﾑ用!$M$3:$M$52,$U$23)&gt;=ROW(C2),INDEX(ﾌﾟﾛｸﾞﾗﾑ用!E:E,LARGE(INDEX((ﾌﾟﾛｸﾞﾗﾑ用!$M$3:$M$52=$U$23)*ROW(ﾌﾟﾛｸﾞﾗﾑ用!$M$3:$M$52),),COUNTIF(ﾌﾟﾛｸﾞﾗﾑ用!$M$3:$M$52,$U$23)-ROW(C2)+1)),"")</f>
        <v/>
      </c>
      <c r="K25" s="59" t="str">
        <f t="array" ref="K25">IF(COUNTIF(ﾌﾟﾛｸﾞﾗﾑ用!$M$3:$M$52,$U$23)&gt;=ROW(D2),INDEX(ﾌﾟﾛｸﾞﾗﾑ用!F:F,LARGE(INDEX((ﾌﾟﾛｸﾞﾗﾑ用!$M$3:$M$52=$U$23)*ROW(ﾌﾟﾛｸﾞﾗﾑ用!$M$3:$M$52),),COUNTIF(ﾌﾟﾛｸﾞﾗﾑ用!$M$3:$M$52,$U$23)-ROW(D2)+1)),"")</f>
        <v/>
      </c>
      <c r="L25" s="59" t="str">
        <f t="array" ref="L25">IF(COUNTIF(ﾌﾟﾛｸﾞﾗﾑ用!$M$3:$M$52,$U$23)&gt;=ROW(E2),INDEX(ﾌﾟﾛｸﾞﾗﾑ用!G:G,LARGE(INDEX((ﾌﾟﾛｸﾞﾗﾑ用!$M$3:$M$52=$U$23)*ROW(ﾌﾟﾛｸﾞﾗﾑ用!$M$3:$M$52),),COUNTIF(ﾌﾟﾛｸﾞﾗﾑ用!$M$3:$M$52,$U$23)-ROW(E2)+1)),"")</f>
        <v/>
      </c>
      <c r="N25" s="59" t="str">
        <f t="array" ref="N25">IF(COUNTIF(ﾌﾟﾛｸﾞﾗﾑ用!$M$3:$M$52,$V$23)&gt;=ROW(A2),INDEX(ﾌﾟﾛｸﾞﾗﾑ用!C:C,LARGE(INDEX((ﾌﾟﾛｸﾞﾗﾑ用!$M$3:$M$52=$V$23)*ROW(ﾌﾟﾛｸﾞﾗﾑ用!$M$3:$M$52),),COUNTIF(ﾌﾟﾛｸﾞﾗﾑ用!$M$3:$M$52,$V$23)-ROW(A2)+1)),"")</f>
        <v/>
      </c>
      <c r="O25" s="59" t="str">
        <f t="array" ref="O25">IF(COUNTIF(ﾌﾟﾛｸﾞﾗﾑ用!$M$3:$M$52,$V$23)&gt;=ROW(B2),INDEX(ﾌﾟﾛｸﾞﾗﾑ用!D:D,LARGE(INDEX((ﾌﾟﾛｸﾞﾗﾑ用!$M$3:$M$52=$V$23)*ROW(ﾌﾟﾛｸﾞﾗﾑ用!$M$3:$M$52),),COUNTIF(ﾌﾟﾛｸﾞﾗﾑ用!$M$3:$M$52,$V$23)-ROW(B2)+1)),"")</f>
        <v/>
      </c>
      <c r="P25" s="59" t="str">
        <f t="array" ref="P25">IF(COUNTIF(ﾌﾟﾛｸﾞﾗﾑ用!$M$3:$M$52,$V$23)&gt;=ROW(C2),INDEX(ﾌﾟﾛｸﾞﾗﾑ用!E:E,LARGE(INDEX((ﾌﾟﾛｸﾞﾗﾑ用!$M$3:$M$52=$V$23)*ROW(ﾌﾟﾛｸﾞﾗﾑ用!$M$3:$M$52),),COUNTIF(ﾌﾟﾛｸﾞﾗﾑ用!$M$3:$M$52,$V$23)-ROW(C2)+1)),"")</f>
        <v/>
      </c>
      <c r="Q25" s="59" t="str">
        <f t="array" ref="Q25">IF(COUNTIF(ﾌﾟﾛｸﾞﾗﾑ用!$M$3:$M$52,$V$23)&gt;=ROW(D2),INDEX(ﾌﾟﾛｸﾞﾗﾑ用!F:F,LARGE(INDEX((ﾌﾟﾛｸﾞﾗﾑ用!$M$3:$M$52=$V$23)*ROW(ﾌﾟﾛｸﾞﾗﾑ用!$M$3:$M$52),),COUNTIF(ﾌﾟﾛｸﾞﾗﾑ用!$M$3:$M$52,$V$23)-ROW(D2)+1)),"")</f>
        <v/>
      </c>
      <c r="R25" s="59" t="str">
        <f t="array" ref="R25">IF(COUNTIF(ﾌﾟﾛｸﾞﾗﾑ用!$M$3:$M$52,$V$23)&gt;=ROW(E2),INDEX(ﾌﾟﾛｸﾞﾗﾑ用!G:G,LARGE(INDEX((ﾌﾟﾛｸﾞﾗﾑ用!$M$3:$M$52=$V$23)*ROW(ﾌﾟﾛｸﾞﾗﾑ用!$M$3:$M$52),),COUNTIF(ﾌﾟﾛｸﾞﾗﾑ用!$M$3:$M$52,$V$23)-ROW(E2)+1)),"")</f>
        <v/>
      </c>
      <c r="T25" s="59" t="str">
        <f t="array" ref="T25">IF(COUNTIF(ﾌﾟﾛｸﾞﾗﾑ用!$M$3:$M$52,$T$23)&gt;=ROW(A2),INDEX(ﾌﾟﾛｸﾞﾗﾑ用!M:M,LARGE(INDEX((ﾌﾟﾛｸﾞﾗﾑ用!$M$3:$M$52=$T$23)*ROW(ﾌﾟﾛｸﾞﾗﾑ用!$M$3:$M$52),),COUNTIF(ﾌﾟﾛｸﾞﾗﾑ用!$M$3:$M$52,$T$23)-ROW(A2)+1)),"")</f>
        <v/>
      </c>
      <c r="U25" s="59" t="str">
        <f t="array" ref="U25">IF(COUNTIF(ﾌﾟﾛｸﾞﾗﾑ用!$M$3:$M$52,$U$23)&gt;=ROW(B2),INDEX(ﾌﾟﾛｸﾞﾗﾑ用!M:M,LARGE(INDEX((ﾌﾟﾛｸﾞﾗﾑ用!$M$3:$M$52=$U$23)*ROW(ﾌﾟﾛｸﾞﾗﾑ用!$M$3:$M$52),),COUNTIF(ﾌﾟﾛｸﾞﾗﾑ用!$M$3:$M$52,$U$23)-ROW(B2)+1)),"")</f>
        <v/>
      </c>
      <c r="V25" s="59" t="str">
        <f t="array" ref="V25">IF(COUNTIF(ﾌﾟﾛｸﾞﾗﾑ用!$M$3:$M$52,$V$23)&gt;=ROW(C2),INDEX(ﾌﾟﾛｸﾞﾗﾑ用!M:M,LARGE(INDEX((ﾌﾟﾛｸﾞﾗﾑ用!$M$3:$M$52=$V$23)*ROW(ﾌﾟﾛｸﾞﾗﾑ用!$M$3:$M$52),),COUNTIF(ﾌﾟﾛｸﾞﾗﾑ用!$M$3:$M$52,$V$23)-ROW(C2)+1)),"")</f>
        <v/>
      </c>
    </row>
    <row r="26" spans="1:22" ht="12.75" customHeight="1">
      <c r="B26" s="59" t="str">
        <f t="array" ref="B26">IF(COUNTIF(ﾌﾟﾛｸﾞﾗﾑ用!$M$3:$M$52,$T$23)&gt;=ROW(A3),INDEX(ﾌﾟﾛｸﾞﾗﾑ用!C:C,LARGE(INDEX((ﾌﾟﾛｸﾞﾗﾑ用!$M$3:$M$52=$T$23)*ROW(ﾌﾟﾛｸﾞﾗﾑ用!$M$3:$M$52),),COUNTIF(ﾌﾟﾛｸﾞﾗﾑ用!$M$3:$M$52,$T$23)-ROW(A3)+1)),"")</f>
        <v/>
      </c>
      <c r="C26" s="59" t="str">
        <f t="array" ref="C26">IF(COUNTIF(ﾌﾟﾛｸﾞﾗﾑ用!$M$3:$M$52,$T$23)&gt;=ROW(B3),INDEX(ﾌﾟﾛｸﾞﾗﾑ用!D:D,LARGE(INDEX((ﾌﾟﾛｸﾞﾗﾑ用!$M$3:$M$52=$T$23)*ROW(ﾌﾟﾛｸﾞﾗﾑ用!$M$3:$M$52),),COUNTIF(ﾌﾟﾛｸﾞﾗﾑ用!$M$3:$M$52,$T$23)-ROW(B3)+1)),"")</f>
        <v/>
      </c>
      <c r="D26" s="59" t="str">
        <f t="array" ref="D26">IF(COUNTIF(ﾌﾟﾛｸﾞﾗﾑ用!$M$3:$M$52,$T$23)&gt;=ROW(C3),INDEX(ﾌﾟﾛｸﾞﾗﾑ用!E:E,LARGE(INDEX((ﾌﾟﾛｸﾞﾗﾑ用!$M$3:$M$52=$T$23)*ROW(ﾌﾟﾛｸﾞﾗﾑ用!$M$3:$M$52),),COUNTIF(ﾌﾟﾛｸﾞﾗﾑ用!$M$3:$M$52,$T$23)-ROW(C3)+1)),"")</f>
        <v/>
      </c>
      <c r="E26" s="59" t="str">
        <f t="array" ref="E26">IF(COUNTIF(ﾌﾟﾛｸﾞﾗﾑ用!$M$3:$M$52,$T$23)&gt;=ROW(D3),INDEX(ﾌﾟﾛｸﾞﾗﾑ用!F:F,LARGE(INDEX((ﾌﾟﾛｸﾞﾗﾑ用!$M$3:$M$52=$T$23)*ROW(ﾌﾟﾛｸﾞﾗﾑ用!$M$3:$M$52),),COUNTIF(ﾌﾟﾛｸﾞﾗﾑ用!$M$3:$M$52,$T$23)-ROW(D3)+1)),"")</f>
        <v/>
      </c>
      <c r="F26" s="59" t="str">
        <f t="array" ref="F26">IF(COUNTIF(ﾌﾟﾛｸﾞﾗﾑ用!$M$3:$M$52,$T$23)&gt;=ROW(E3),INDEX(ﾌﾟﾛｸﾞﾗﾑ用!G:G,LARGE(INDEX((ﾌﾟﾛｸﾞﾗﾑ用!$M$3:$M$52=$T$23)*ROW(ﾌﾟﾛｸﾞﾗﾑ用!$M$3:$M$52),),COUNTIF(ﾌﾟﾛｸﾞﾗﾑ用!$M$3:$M$52,$T$23)-ROW(E3)+1)),"")</f>
        <v/>
      </c>
      <c r="H26" s="59" t="str">
        <f t="array" ref="H26">IF(COUNTIF(ﾌﾟﾛｸﾞﾗﾑ用!$M$3:$M$52,$U$23)&gt;=ROW(A3),INDEX(ﾌﾟﾛｸﾞﾗﾑ用!C:C,LARGE(INDEX((ﾌﾟﾛｸﾞﾗﾑ用!$M$3:$M$52=$U$23)*ROW(ﾌﾟﾛｸﾞﾗﾑ用!$M$3:$M$52),),COUNTIF(ﾌﾟﾛｸﾞﾗﾑ用!$M$3:$M$52,$U$23)-ROW(A3)+1)),"")</f>
        <v/>
      </c>
      <c r="I26" s="59" t="str">
        <f t="array" ref="I26">IF(COUNTIF(ﾌﾟﾛｸﾞﾗﾑ用!$M$3:$M$52,$U$23)&gt;=ROW(B3),INDEX(ﾌﾟﾛｸﾞﾗﾑ用!D:D,LARGE(INDEX((ﾌﾟﾛｸﾞﾗﾑ用!$M$3:$M$52=$U$23)*ROW(ﾌﾟﾛｸﾞﾗﾑ用!$M$3:$M$52),),COUNTIF(ﾌﾟﾛｸﾞﾗﾑ用!$M$3:$M$52,$U$23)-ROW(B3)+1)),"")</f>
        <v/>
      </c>
      <c r="J26" s="59" t="str">
        <f t="array" ref="J26">IF(COUNTIF(ﾌﾟﾛｸﾞﾗﾑ用!$M$3:$M$52,$U$23)&gt;=ROW(C3),INDEX(ﾌﾟﾛｸﾞﾗﾑ用!E:E,LARGE(INDEX((ﾌﾟﾛｸﾞﾗﾑ用!$M$3:$M$52=$U$23)*ROW(ﾌﾟﾛｸﾞﾗﾑ用!$M$3:$M$52),),COUNTIF(ﾌﾟﾛｸﾞﾗﾑ用!$M$3:$M$52,$U$23)-ROW(C3)+1)),"")</f>
        <v/>
      </c>
      <c r="K26" s="59" t="str">
        <f t="array" ref="K26">IF(COUNTIF(ﾌﾟﾛｸﾞﾗﾑ用!$M$3:$M$52,$U$23)&gt;=ROW(D3),INDEX(ﾌﾟﾛｸﾞﾗﾑ用!F:F,LARGE(INDEX((ﾌﾟﾛｸﾞﾗﾑ用!$M$3:$M$52=$U$23)*ROW(ﾌﾟﾛｸﾞﾗﾑ用!$M$3:$M$52),),COUNTIF(ﾌﾟﾛｸﾞﾗﾑ用!$M$3:$M$52,$U$23)-ROW(D3)+1)),"")</f>
        <v/>
      </c>
      <c r="L26" s="59" t="str">
        <f t="array" ref="L26">IF(COUNTIF(ﾌﾟﾛｸﾞﾗﾑ用!$M$3:$M$52,$U$23)&gt;=ROW(E3),INDEX(ﾌﾟﾛｸﾞﾗﾑ用!G:G,LARGE(INDEX((ﾌﾟﾛｸﾞﾗﾑ用!$M$3:$M$52=$U$23)*ROW(ﾌﾟﾛｸﾞﾗﾑ用!$M$3:$M$52),),COUNTIF(ﾌﾟﾛｸﾞﾗﾑ用!$M$3:$M$52,$U$23)-ROW(E3)+1)),"")</f>
        <v/>
      </c>
      <c r="N26" s="59" t="str">
        <f t="array" ref="N26">IF(COUNTIF(ﾌﾟﾛｸﾞﾗﾑ用!$M$3:$M$52,$V$23)&gt;=ROW(A3),INDEX(ﾌﾟﾛｸﾞﾗﾑ用!C:C,LARGE(INDEX((ﾌﾟﾛｸﾞﾗﾑ用!$M$3:$M$52=$V$23)*ROW(ﾌﾟﾛｸﾞﾗﾑ用!$M$3:$M$52),),COUNTIF(ﾌﾟﾛｸﾞﾗﾑ用!$M$3:$M$52,$V$23)-ROW(A3)+1)),"")</f>
        <v/>
      </c>
      <c r="O26" s="59" t="str">
        <f t="array" ref="O26">IF(COUNTIF(ﾌﾟﾛｸﾞﾗﾑ用!$M$3:$M$52,$V$23)&gt;=ROW(B3),INDEX(ﾌﾟﾛｸﾞﾗﾑ用!D:D,LARGE(INDEX((ﾌﾟﾛｸﾞﾗﾑ用!$M$3:$M$52=$V$23)*ROW(ﾌﾟﾛｸﾞﾗﾑ用!$M$3:$M$52),),COUNTIF(ﾌﾟﾛｸﾞﾗﾑ用!$M$3:$M$52,$V$23)-ROW(B3)+1)),"")</f>
        <v/>
      </c>
      <c r="P26" s="59" t="str">
        <f t="array" ref="P26">IF(COUNTIF(ﾌﾟﾛｸﾞﾗﾑ用!$M$3:$M$52,$V$23)&gt;=ROW(C3),INDEX(ﾌﾟﾛｸﾞﾗﾑ用!E:E,LARGE(INDEX((ﾌﾟﾛｸﾞﾗﾑ用!$M$3:$M$52=$V$23)*ROW(ﾌﾟﾛｸﾞﾗﾑ用!$M$3:$M$52),),COUNTIF(ﾌﾟﾛｸﾞﾗﾑ用!$M$3:$M$52,$V$23)-ROW(C3)+1)),"")</f>
        <v/>
      </c>
      <c r="Q26" s="59" t="str">
        <f t="array" ref="Q26">IF(COUNTIF(ﾌﾟﾛｸﾞﾗﾑ用!$M$3:$M$52,$V$23)&gt;=ROW(D3),INDEX(ﾌﾟﾛｸﾞﾗﾑ用!F:F,LARGE(INDEX((ﾌﾟﾛｸﾞﾗﾑ用!$M$3:$M$52=$V$23)*ROW(ﾌﾟﾛｸﾞﾗﾑ用!$M$3:$M$52),),COUNTIF(ﾌﾟﾛｸﾞﾗﾑ用!$M$3:$M$52,$V$23)-ROW(D3)+1)),"")</f>
        <v/>
      </c>
      <c r="R26" s="59" t="str">
        <f t="array" ref="R26">IF(COUNTIF(ﾌﾟﾛｸﾞﾗﾑ用!$M$3:$M$52,$V$23)&gt;=ROW(E3),INDEX(ﾌﾟﾛｸﾞﾗﾑ用!G:G,LARGE(INDEX((ﾌﾟﾛｸﾞﾗﾑ用!$M$3:$M$52=$V$23)*ROW(ﾌﾟﾛｸﾞﾗﾑ用!$M$3:$M$52),),COUNTIF(ﾌﾟﾛｸﾞﾗﾑ用!$M$3:$M$52,$V$23)-ROW(E3)+1)),"")</f>
        <v/>
      </c>
      <c r="T26" s="59" t="str">
        <f t="array" ref="T26">IF(COUNTIF(ﾌﾟﾛｸﾞﾗﾑ用!$M$3:$M$52,$T$23)&gt;=ROW(A3),INDEX(ﾌﾟﾛｸﾞﾗﾑ用!M:M,LARGE(INDEX((ﾌﾟﾛｸﾞﾗﾑ用!$M$3:$M$52=$T$23)*ROW(ﾌﾟﾛｸﾞﾗﾑ用!$M$3:$M$52),),COUNTIF(ﾌﾟﾛｸﾞﾗﾑ用!$M$3:$M$52,$T$23)-ROW(A3)+1)),"")</f>
        <v/>
      </c>
      <c r="U26" s="59" t="str">
        <f t="array" ref="U26">IF(COUNTIF(ﾌﾟﾛｸﾞﾗﾑ用!$M$3:$M$52,$U$23)&gt;=ROW(B3),INDEX(ﾌﾟﾛｸﾞﾗﾑ用!M:M,LARGE(INDEX((ﾌﾟﾛｸﾞﾗﾑ用!$M$3:$M$52=$U$23)*ROW(ﾌﾟﾛｸﾞﾗﾑ用!$M$3:$M$52),),COUNTIF(ﾌﾟﾛｸﾞﾗﾑ用!$M$3:$M$52,$U$23)-ROW(B3)+1)),"")</f>
        <v/>
      </c>
      <c r="V26" s="59" t="str">
        <f t="array" ref="V26">IF(COUNTIF(ﾌﾟﾛｸﾞﾗﾑ用!$M$3:$M$52,$V$23)&gt;=ROW(C3),INDEX(ﾌﾟﾛｸﾞﾗﾑ用!M:M,LARGE(INDEX((ﾌﾟﾛｸﾞﾗﾑ用!$M$3:$M$52=$V$23)*ROW(ﾌﾟﾛｸﾞﾗﾑ用!$M$3:$M$52),),COUNTIF(ﾌﾟﾛｸﾞﾗﾑ用!$M$3:$M$52,$V$23)-ROW(C3)+1)),"")</f>
        <v/>
      </c>
    </row>
    <row r="27" spans="1:22" ht="12.75" customHeight="1">
      <c r="B27" s="59" t="str">
        <f t="array" ref="B27">IF(COUNTIF(ﾌﾟﾛｸﾞﾗﾑ用!$M$3:$M$52,$T$23)&gt;=ROW(A4),INDEX(ﾌﾟﾛｸﾞﾗﾑ用!C:C,LARGE(INDEX((ﾌﾟﾛｸﾞﾗﾑ用!$M$3:$M$52=$T$23)*ROW(ﾌﾟﾛｸﾞﾗﾑ用!$M$3:$M$52),),COUNTIF(ﾌﾟﾛｸﾞﾗﾑ用!$M$3:$M$52,$T$23)-ROW(A4)+1)),"")</f>
        <v/>
      </c>
      <c r="C27" s="59" t="str">
        <f t="array" ref="C27">IF(COUNTIF(ﾌﾟﾛｸﾞﾗﾑ用!$M$3:$M$52,$T$23)&gt;=ROW(B4),INDEX(ﾌﾟﾛｸﾞﾗﾑ用!D:D,LARGE(INDEX((ﾌﾟﾛｸﾞﾗﾑ用!$M$3:$M$52=$T$23)*ROW(ﾌﾟﾛｸﾞﾗﾑ用!$M$3:$M$52),),COUNTIF(ﾌﾟﾛｸﾞﾗﾑ用!$M$3:$M$52,$T$23)-ROW(B4)+1)),"")</f>
        <v/>
      </c>
      <c r="D27" s="59" t="str">
        <f t="array" ref="D27">IF(COUNTIF(ﾌﾟﾛｸﾞﾗﾑ用!$M$3:$M$52,$T$23)&gt;=ROW(C4),INDEX(ﾌﾟﾛｸﾞﾗﾑ用!E:E,LARGE(INDEX((ﾌﾟﾛｸﾞﾗﾑ用!$M$3:$M$52=$T$23)*ROW(ﾌﾟﾛｸﾞﾗﾑ用!$M$3:$M$52),),COUNTIF(ﾌﾟﾛｸﾞﾗﾑ用!$M$3:$M$52,$T$23)-ROW(C4)+1)),"")</f>
        <v/>
      </c>
      <c r="E27" s="59" t="str">
        <f t="array" ref="E27">IF(COUNTIF(ﾌﾟﾛｸﾞﾗﾑ用!$M$3:$M$52,$T$23)&gt;=ROW(D4),INDEX(ﾌﾟﾛｸﾞﾗﾑ用!F:F,LARGE(INDEX((ﾌﾟﾛｸﾞﾗﾑ用!$M$3:$M$52=$T$23)*ROW(ﾌﾟﾛｸﾞﾗﾑ用!$M$3:$M$52),),COUNTIF(ﾌﾟﾛｸﾞﾗﾑ用!$M$3:$M$52,$T$23)-ROW(D4)+1)),"")</f>
        <v/>
      </c>
      <c r="F27" s="59" t="str">
        <f t="array" ref="F27">IF(COUNTIF(ﾌﾟﾛｸﾞﾗﾑ用!$M$3:$M$52,$T$23)&gt;=ROW(E4),INDEX(ﾌﾟﾛｸﾞﾗﾑ用!G:G,LARGE(INDEX((ﾌﾟﾛｸﾞﾗﾑ用!$M$3:$M$52=$T$23)*ROW(ﾌﾟﾛｸﾞﾗﾑ用!$M$3:$M$52),),COUNTIF(ﾌﾟﾛｸﾞﾗﾑ用!$M$3:$M$52,$T$23)-ROW(E4)+1)),"")</f>
        <v/>
      </c>
      <c r="H27" s="59" t="str">
        <f t="array" ref="H27">IF(COUNTIF(ﾌﾟﾛｸﾞﾗﾑ用!$M$3:$M$52,$U$23)&gt;=ROW(A4),INDEX(ﾌﾟﾛｸﾞﾗﾑ用!C:C,LARGE(INDEX((ﾌﾟﾛｸﾞﾗﾑ用!$M$3:$M$52=$U$23)*ROW(ﾌﾟﾛｸﾞﾗﾑ用!$M$3:$M$52),),COUNTIF(ﾌﾟﾛｸﾞﾗﾑ用!$M$3:$M$52,$U$23)-ROW(A4)+1)),"")</f>
        <v/>
      </c>
      <c r="I27" s="59" t="str">
        <f t="array" ref="I27">IF(COUNTIF(ﾌﾟﾛｸﾞﾗﾑ用!$M$3:$M$52,$U$23)&gt;=ROW(B4),INDEX(ﾌﾟﾛｸﾞﾗﾑ用!D:D,LARGE(INDEX((ﾌﾟﾛｸﾞﾗﾑ用!$M$3:$M$52=$U$23)*ROW(ﾌﾟﾛｸﾞﾗﾑ用!$M$3:$M$52),),COUNTIF(ﾌﾟﾛｸﾞﾗﾑ用!$M$3:$M$52,$U$23)-ROW(B4)+1)),"")</f>
        <v/>
      </c>
      <c r="J27" s="59" t="str">
        <f t="array" ref="J27">IF(COUNTIF(ﾌﾟﾛｸﾞﾗﾑ用!$M$3:$M$52,$U$23)&gt;=ROW(C4),INDEX(ﾌﾟﾛｸﾞﾗﾑ用!E:E,LARGE(INDEX((ﾌﾟﾛｸﾞﾗﾑ用!$M$3:$M$52=$U$23)*ROW(ﾌﾟﾛｸﾞﾗﾑ用!$M$3:$M$52),),COUNTIF(ﾌﾟﾛｸﾞﾗﾑ用!$M$3:$M$52,$U$23)-ROW(C4)+1)),"")</f>
        <v/>
      </c>
      <c r="K27" s="59" t="str">
        <f t="array" ref="K27">IF(COUNTIF(ﾌﾟﾛｸﾞﾗﾑ用!$M$3:$M$52,$U$23)&gt;=ROW(D4),INDEX(ﾌﾟﾛｸﾞﾗﾑ用!F:F,LARGE(INDEX((ﾌﾟﾛｸﾞﾗﾑ用!$M$3:$M$52=$U$23)*ROW(ﾌﾟﾛｸﾞﾗﾑ用!$M$3:$M$52),),COUNTIF(ﾌﾟﾛｸﾞﾗﾑ用!$M$3:$M$52,$U$23)-ROW(D4)+1)),"")</f>
        <v/>
      </c>
      <c r="L27" s="59" t="str">
        <f t="array" ref="L27">IF(COUNTIF(ﾌﾟﾛｸﾞﾗﾑ用!$M$3:$M$52,$U$23)&gt;=ROW(E4),INDEX(ﾌﾟﾛｸﾞﾗﾑ用!G:G,LARGE(INDEX((ﾌﾟﾛｸﾞﾗﾑ用!$M$3:$M$52=$U$23)*ROW(ﾌﾟﾛｸﾞﾗﾑ用!$M$3:$M$52),),COUNTIF(ﾌﾟﾛｸﾞﾗﾑ用!$M$3:$M$52,$U$23)-ROW(E4)+1)),"")</f>
        <v/>
      </c>
      <c r="N27" s="59" t="str">
        <f t="array" ref="N27">IF(COUNTIF(ﾌﾟﾛｸﾞﾗﾑ用!$M$3:$M$52,$V$23)&gt;=ROW(A4),INDEX(ﾌﾟﾛｸﾞﾗﾑ用!C:C,LARGE(INDEX((ﾌﾟﾛｸﾞﾗﾑ用!$M$3:$M$52=$V$23)*ROW(ﾌﾟﾛｸﾞﾗﾑ用!$M$3:$M$52),),COUNTIF(ﾌﾟﾛｸﾞﾗﾑ用!$M$3:$M$52,$V$23)-ROW(A4)+1)),"")</f>
        <v/>
      </c>
      <c r="O27" s="59" t="str">
        <f t="array" ref="O27">IF(COUNTIF(ﾌﾟﾛｸﾞﾗﾑ用!$M$3:$M$52,$V$23)&gt;=ROW(B4),INDEX(ﾌﾟﾛｸﾞﾗﾑ用!D:D,LARGE(INDEX((ﾌﾟﾛｸﾞﾗﾑ用!$M$3:$M$52=$V$23)*ROW(ﾌﾟﾛｸﾞﾗﾑ用!$M$3:$M$52),),COUNTIF(ﾌﾟﾛｸﾞﾗﾑ用!$M$3:$M$52,$V$23)-ROW(B4)+1)),"")</f>
        <v/>
      </c>
      <c r="P27" s="59" t="str">
        <f t="array" ref="P27">IF(COUNTIF(ﾌﾟﾛｸﾞﾗﾑ用!$M$3:$M$52,$V$23)&gt;=ROW(C4),INDEX(ﾌﾟﾛｸﾞﾗﾑ用!E:E,LARGE(INDEX((ﾌﾟﾛｸﾞﾗﾑ用!$M$3:$M$52=$V$23)*ROW(ﾌﾟﾛｸﾞﾗﾑ用!$M$3:$M$52),),COUNTIF(ﾌﾟﾛｸﾞﾗﾑ用!$M$3:$M$52,$V$23)-ROW(C4)+1)),"")</f>
        <v/>
      </c>
      <c r="Q27" s="59" t="str">
        <f t="array" ref="Q27">IF(COUNTIF(ﾌﾟﾛｸﾞﾗﾑ用!$M$3:$M$52,$V$23)&gt;=ROW(D4),INDEX(ﾌﾟﾛｸﾞﾗﾑ用!F:F,LARGE(INDEX((ﾌﾟﾛｸﾞﾗﾑ用!$M$3:$M$52=$V$23)*ROW(ﾌﾟﾛｸﾞﾗﾑ用!$M$3:$M$52),),COUNTIF(ﾌﾟﾛｸﾞﾗﾑ用!$M$3:$M$52,$V$23)-ROW(D4)+1)),"")</f>
        <v/>
      </c>
      <c r="R27" s="59" t="str">
        <f t="array" ref="R27">IF(COUNTIF(ﾌﾟﾛｸﾞﾗﾑ用!$M$3:$M$52,$V$23)&gt;=ROW(E4),INDEX(ﾌﾟﾛｸﾞﾗﾑ用!G:G,LARGE(INDEX((ﾌﾟﾛｸﾞﾗﾑ用!$M$3:$M$52=$V$23)*ROW(ﾌﾟﾛｸﾞﾗﾑ用!$M$3:$M$52),),COUNTIF(ﾌﾟﾛｸﾞﾗﾑ用!$M$3:$M$52,$V$23)-ROW(E4)+1)),"")</f>
        <v/>
      </c>
      <c r="T27" s="59" t="str">
        <f t="array" ref="T27">IF(COUNTIF(ﾌﾟﾛｸﾞﾗﾑ用!$M$3:$M$52,$T$23)&gt;=ROW(A4),INDEX(ﾌﾟﾛｸﾞﾗﾑ用!M:M,LARGE(INDEX((ﾌﾟﾛｸﾞﾗﾑ用!$M$3:$M$52=$T$23)*ROW(ﾌﾟﾛｸﾞﾗﾑ用!$M$3:$M$52),),COUNTIF(ﾌﾟﾛｸﾞﾗﾑ用!$M$3:$M$52,$T$23)-ROW(A4)+1)),"")</f>
        <v/>
      </c>
      <c r="U27" s="59" t="str">
        <f t="array" ref="U27">IF(COUNTIF(ﾌﾟﾛｸﾞﾗﾑ用!$M$3:$M$52,$U$23)&gt;=ROW(B4),INDEX(ﾌﾟﾛｸﾞﾗﾑ用!M:M,LARGE(INDEX((ﾌﾟﾛｸﾞﾗﾑ用!$M$3:$M$52=$U$23)*ROW(ﾌﾟﾛｸﾞﾗﾑ用!$M$3:$M$52),),COUNTIF(ﾌﾟﾛｸﾞﾗﾑ用!$M$3:$M$52,$U$23)-ROW(B4)+1)),"")</f>
        <v/>
      </c>
      <c r="V27" s="59" t="str">
        <f t="array" ref="V27">IF(COUNTIF(ﾌﾟﾛｸﾞﾗﾑ用!$M$3:$M$52,$V$23)&gt;=ROW(C4),INDEX(ﾌﾟﾛｸﾞﾗﾑ用!M:M,LARGE(INDEX((ﾌﾟﾛｸﾞﾗﾑ用!$M$3:$M$52=$V$23)*ROW(ﾌﾟﾛｸﾞﾗﾑ用!$M$3:$M$52),),COUNTIF(ﾌﾟﾛｸﾞﾗﾑ用!$M$3:$M$52,$V$23)-ROW(C4)+1)),"")</f>
        <v/>
      </c>
    </row>
    <row r="28" spans="1:22" ht="12.75" customHeight="1">
      <c r="A28" s="56"/>
      <c r="B28" s="60" t="str">
        <f t="array" ref="B28">IF(COUNTIF(ﾌﾟﾛｸﾞﾗﾑ用!$M$3:$M$52,$T$23)&gt;=ROW(A5),INDEX(ﾌﾟﾛｸﾞﾗﾑ用!C:C,LARGE(INDEX((ﾌﾟﾛｸﾞﾗﾑ用!$M$3:$M$52=$T$23)*ROW(ﾌﾟﾛｸﾞﾗﾑ用!$M$3:$M$52),),COUNTIF(ﾌﾟﾛｸﾞﾗﾑ用!$M$3:$M$52,$T$23)-ROW(A5)+1)),"")</f>
        <v/>
      </c>
      <c r="C28" s="60" t="str">
        <f t="array" ref="C28">IF(COUNTIF(ﾌﾟﾛｸﾞﾗﾑ用!$M$3:$M$52,$T$23)&gt;=ROW(B5),INDEX(ﾌﾟﾛｸﾞﾗﾑ用!D:D,LARGE(INDEX((ﾌﾟﾛｸﾞﾗﾑ用!$M$3:$M$52=$T$23)*ROW(ﾌﾟﾛｸﾞﾗﾑ用!$M$3:$M$52),),COUNTIF(ﾌﾟﾛｸﾞﾗﾑ用!$M$3:$M$52,$T$23)-ROW(B5)+1)),"")</f>
        <v/>
      </c>
      <c r="D28" s="60" t="str">
        <f t="array" ref="D28">IF(COUNTIF(ﾌﾟﾛｸﾞﾗﾑ用!$M$3:$M$52,$T$23)&gt;=ROW(C5),INDEX(ﾌﾟﾛｸﾞﾗﾑ用!E:E,LARGE(INDEX((ﾌﾟﾛｸﾞﾗﾑ用!$M$3:$M$52=$T$23)*ROW(ﾌﾟﾛｸﾞﾗﾑ用!$M$3:$M$52),),COUNTIF(ﾌﾟﾛｸﾞﾗﾑ用!$M$3:$M$52,$T$23)-ROW(C5)+1)),"")</f>
        <v/>
      </c>
      <c r="E28" s="60" t="str">
        <f t="array" ref="E28">IF(COUNTIF(ﾌﾟﾛｸﾞﾗﾑ用!$M$3:$M$52,$T$23)&gt;=ROW(D5),INDEX(ﾌﾟﾛｸﾞﾗﾑ用!F:F,LARGE(INDEX((ﾌﾟﾛｸﾞﾗﾑ用!$M$3:$M$52=$T$23)*ROW(ﾌﾟﾛｸﾞﾗﾑ用!$M$3:$M$52),),COUNTIF(ﾌﾟﾛｸﾞﾗﾑ用!$M$3:$M$52,$T$23)-ROW(D5)+1)),"")</f>
        <v/>
      </c>
      <c r="F28" s="60" t="str">
        <f t="array" ref="F28">IF(COUNTIF(ﾌﾟﾛｸﾞﾗﾑ用!$M$3:$M$52,$T$23)&gt;=ROW(E5),INDEX(ﾌﾟﾛｸﾞﾗﾑ用!G:G,LARGE(INDEX((ﾌﾟﾛｸﾞﾗﾑ用!$M$3:$M$52=$T$23)*ROW(ﾌﾟﾛｸﾞﾗﾑ用!$M$3:$M$52),),COUNTIF(ﾌﾟﾛｸﾞﾗﾑ用!$M$3:$M$52,$T$23)-ROW(E5)+1)),"")</f>
        <v/>
      </c>
      <c r="G28" s="56"/>
      <c r="H28" s="60" t="str">
        <f t="array" ref="H28">IF(COUNTIF(ﾌﾟﾛｸﾞﾗﾑ用!$M$3:$M$52,$U$23)&gt;=ROW(A5),INDEX(ﾌﾟﾛｸﾞﾗﾑ用!C:C,LARGE(INDEX((ﾌﾟﾛｸﾞﾗﾑ用!$M$3:$M$52=$U$23)*ROW(ﾌﾟﾛｸﾞﾗﾑ用!$M$3:$M$52),),COUNTIF(ﾌﾟﾛｸﾞﾗﾑ用!$M$3:$M$52,$U$23)-ROW(A5)+1)),"")</f>
        <v/>
      </c>
      <c r="I28" s="60" t="str">
        <f t="array" ref="I28">IF(COUNTIF(ﾌﾟﾛｸﾞﾗﾑ用!$M$3:$M$52,$U$23)&gt;=ROW(B5),INDEX(ﾌﾟﾛｸﾞﾗﾑ用!D:D,LARGE(INDEX((ﾌﾟﾛｸﾞﾗﾑ用!$M$3:$M$52=$U$23)*ROW(ﾌﾟﾛｸﾞﾗﾑ用!$M$3:$M$52),),COUNTIF(ﾌﾟﾛｸﾞﾗﾑ用!$M$3:$M$52,$U$23)-ROW(B5)+1)),"")</f>
        <v/>
      </c>
      <c r="J28" s="60" t="str">
        <f t="array" ref="J28">IF(COUNTIF(ﾌﾟﾛｸﾞﾗﾑ用!$M$3:$M$52,$U$23)&gt;=ROW(C5),INDEX(ﾌﾟﾛｸﾞﾗﾑ用!E:E,LARGE(INDEX((ﾌﾟﾛｸﾞﾗﾑ用!$M$3:$M$52=$U$23)*ROW(ﾌﾟﾛｸﾞﾗﾑ用!$M$3:$M$52),),COUNTIF(ﾌﾟﾛｸﾞﾗﾑ用!$M$3:$M$52,$U$23)-ROW(C5)+1)),"")</f>
        <v/>
      </c>
      <c r="K28" s="60" t="str">
        <f t="array" ref="K28">IF(COUNTIF(ﾌﾟﾛｸﾞﾗﾑ用!$M$3:$M$52,$U$23)&gt;=ROW(D5),INDEX(ﾌﾟﾛｸﾞﾗﾑ用!F:F,LARGE(INDEX((ﾌﾟﾛｸﾞﾗﾑ用!$M$3:$M$52=$U$23)*ROW(ﾌﾟﾛｸﾞﾗﾑ用!$M$3:$M$52),),COUNTIF(ﾌﾟﾛｸﾞﾗﾑ用!$M$3:$M$52,$U$23)-ROW(D5)+1)),"")</f>
        <v/>
      </c>
      <c r="L28" s="60" t="str">
        <f t="array" ref="L28">IF(COUNTIF(ﾌﾟﾛｸﾞﾗﾑ用!$M$3:$M$52,$U$23)&gt;=ROW(E5),INDEX(ﾌﾟﾛｸﾞﾗﾑ用!G:G,LARGE(INDEX((ﾌﾟﾛｸﾞﾗﾑ用!$M$3:$M$52=$U$23)*ROW(ﾌﾟﾛｸﾞﾗﾑ用!$M$3:$M$52),),COUNTIF(ﾌﾟﾛｸﾞﾗﾑ用!$M$3:$M$52,$U$23)-ROW(E5)+1)),"")</f>
        <v/>
      </c>
      <c r="M28" s="56"/>
      <c r="N28" s="60" t="str">
        <f t="array" ref="N28">IF(COUNTIF(ﾌﾟﾛｸﾞﾗﾑ用!$M$3:$M$52,$V$23)&gt;=ROW(A5),INDEX(ﾌﾟﾛｸﾞﾗﾑ用!C:C,LARGE(INDEX((ﾌﾟﾛｸﾞﾗﾑ用!$M$3:$M$52=$V$23)*ROW(ﾌﾟﾛｸﾞﾗﾑ用!$M$3:$M$52),),COUNTIF(ﾌﾟﾛｸﾞﾗﾑ用!$M$3:$M$52,$V$23)-ROW(A5)+1)),"")</f>
        <v/>
      </c>
      <c r="O28" s="60" t="str">
        <f t="array" ref="O28">IF(COUNTIF(ﾌﾟﾛｸﾞﾗﾑ用!$M$3:$M$52,$V$23)&gt;=ROW(B5),INDEX(ﾌﾟﾛｸﾞﾗﾑ用!D:D,LARGE(INDEX((ﾌﾟﾛｸﾞﾗﾑ用!$M$3:$M$52=$V$23)*ROW(ﾌﾟﾛｸﾞﾗﾑ用!$M$3:$M$52),),COUNTIF(ﾌﾟﾛｸﾞﾗﾑ用!$M$3:$M$52,$V$23)-ROW(B5)+1)),"")</f>
        <v/>
      </c>
      <c r="P28" s="60" t="str">
        <f t="array" ref="P28">IF(COUNTIF(ﾌﾟﾛｸﾞﾗﾑ用!$M$3:$M$52,$V$23)&gt;=ROW(C5),INDEX(ﾌﾟﾛｸﾞﾗﾑ用!E:E,LARGE(INDEX((ﾌﾟﾛｸﾞﾗﾑ用!$M$3:$M$52=$V$23)*ROW(ﾌﾟﾛｸﾞﾗﾑ用!$M$3:$M$52),),COUNTIF(ﾌﾟﾛｸﾞﾗﾑ用!$M$3:$M$52,$V$23)-ROW(C5)+1)),"")</f>
        <v/>
      </c>
      <c r="Q28" s="60" t="str">
        <f t="array" ref="Q28">IF(COUNTIF(ﾌﾟﾛｸﾞﾗﾑ用!$M$3:$M$52,$V$23)&gt;=ROW(D5),INDEX(ﾌﾟﾛｸﾞﾗﾑ用!F:F,LARGE(INDEX((ﾌﾟﾛｸﾞﾗﾑ用!$M$3:$M$52=$V$23)*ROW(ﾌﾟﾛｸﾞﾗﾑ用!$M$3:$M$52),),COUNTIF(ﾌﾟﾛｸﾞﾗﾑ用!$M$3:$M$52,$V$23)-ROW(D5)+1)),"")</f>
        <v/>
      </c>
      <c r="R28" s="60" t="str">
        <f t="array" ref="R28">IF(COUNTIF(ﾌﾟﾛｸﾞﾗﾑ用!$M$3:$M$52,$V$23)&gt;=ROW(E5),INDEX(ﾌﾟﾛｸﾞﾗﾑ用!G:G,LARGE(INDEX((ﾌﾟﾛｸﾞﾗﾑ用!$M$3:$M$52=$V$23)*ROW(ﾌﾟﾛｸﾞﾗﾑ用!$M$3:$M$52),),COUNTIF(ﾌﾟﾛｸﾞﾗﾑ用!$M$3:$M$52,$V$23)-ROW(E5)+1)),"")</f>
        <v/>
      </c>
      <c r="S28" s="56"/>
      <c r="T28" s="60" t="str">
        <f t="array" ref="T28">IF(COUNTIF(ﾌﾟﾛｸﾞﾗﾑ用!$M$3:$M$52,$T$23)&gt;=ROW(A5),INDEX(ﾌﾟﾛｸﾞﾗﾑ用!M:M,LARGE(INDEX((ﾌﾟﾛｸﾞﾗﾑ用!$M$3:$M$52=$T$23)*ROW(ﾌﾟﾛｸﾞﾗﾑ用!$M$3:$M$52),),COUNTIF(ﾌﾟﾛｸﾞﾗﾑ用!$M$3:$M$52,$T$23)-ROW(A5)+1)),"")</f>
        <v/>
      </c>
      <c r="U28" s="60" t="str">
        <f t="array" ref="U28">IF(COUNTIF(ﾌﾟﾛｸﾞﾗﾑ用!$M$3:$M$52,$U$23)&gt;=ROW(B5),INDEX(ﾌﾟﾛｸﾞﾗﾑ用!M:M,LARGE(INDEX((ﾌﾟﾛｸﾞﾗﾑ用!$M$3:$M$52=$U$23)*ROW(ﾌﾟﾛｸﾞﾗﾑ用!$M$3:$M$52),),COUNTIF(ﾌﾟﾛｸﾞﾗﾑ用!$M$3:$M$52,$U$23)-ROW(B5)+1)),"")</f>
        <v/>
      </c>
      <c r="V28" s="60" t="str">
        <f t="array" ref="V28">IF(COUNTIF(ﾌﾟﾛｸﾞﾗﾑ用!$M$3:$M$52,$V$23)&gt;=ROW(C5),INDEX(ﾌﾟﾛｸﾞﾗﾑ用!M:M,LARGE(INDEX((ﾌﾟﾛｸﾞﾗﾑ用!$M$3:$M$52=$V$23)*ROW(ﾌﾟﾛｸﾞﾗﾑ用!$M$3:$M$52),),COUNTIF(ﾌﾟﾛｸﾞﾗﾑ用!$M$3:$M$52,$V$23)-ROW(C5)+1)),"")</f>
        <v/>
      </c>
    </row>
    <row r="29" spans="1:22" ht="12.75" customHeight="1">
      <c r="B29" s="59"/>
      <c r="C29" s="59"/>
      <c r="D29" s="59"/>
      <c r="E29" s="59"/>
      <c r="F29" s="59"/>
    </row>
    <row r="30" spans="1:22" ht="12.75" customHeight="1"/>
    <row r="31" spans="1:22" ht="12.75" customHeight="1"/>
    <row r="32" spans="1:2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12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96</vt:i4>
      </vt:variant>
    </vt:vector>
  </HeadingPairs>
  <TitlesOfParts>
    <vt:vector size="99" baseType="lpstr">
      <vt:lpstr>申込登録</vt:lpstr>
      <vt:lpstr>ﾌﾟﾛｸﾞﾗﾑ用</vt:lpstr>
      <vt:lpstr>リレー用</vt:lpstr>
      <vt:lpstr>一般</vt:lpstr>
      <vt:lpstr>一般一般</vt:lpstr>
      <vt:lpstr>一般一般女</vt:lpstr>
      <vt:lpstr>一般一般男</vt:lpstr>
      <vt:lpstr>一般女子</vt:lpstr>
      <vt:lpstr>一般男子</vt:lpstr>
      <vt:lpstr>高校</vt:lpstr>
      <vt:lpstr>高校1</vt:lpstr>
      <vt:lpstr>高校1女</vt:lpstr>
      <vt:lpstr>高校1男</vt:lpstr>
      <vt:lpstr>高校1年女子</vt:lpstr>
      <vt:lpstr>高校1年男子</vt:lpstr>
      <vt:lpstr>高校2</vt:lpstr>
      <vt:lpstr>高校2女</vt:lpstr>
      <vt:lpstr>高校2男</vt:lpstr>
      <vt:lpstr>高校2年女子</vt:lpstr>
      <vt:lpstr>高校2年男子</vt:lpstr>
      <vt:lpstr>高校3</vt:lpstr>
      <vt:lpstr>高校3女</vt:lpstr>
      <vt:lpstr>高校3男</vt:lpstr>
      <vt:lpstr>高校3年女子</vt:lpstr>
      <vt:lpstr>高校3年男子</vt:lpstr>
      <vt:lpstr>女</vt:lpstr>
      <vt:lpstr>女一般女子</vt:lpstr>
      <vt:lpstr>女高校1年女子</vt:lpstr>
      <vt:lpstr>女高校2年女子</vt:lpstr>
      <vt:lpstr>女高校3年女子</vt:lpstr>
      <vt:lpstr>女小学1年女子</vt:lpstr>
      <vt:lpstr>女小学2年女子</vt:lpstr>
      <vt:lpstr>女小学3年女子</vt:lpstr>
      <vt:lpstr>女小学4年女子</vt:lpstr>
      <vt:lpstr>女小学5年女子</vt:lpstr>
      <vt:lpstr>女小学6年女子</vt:lpstr>
      <vt:lpstr>女中学1年女子</vt:lpstr>
      <vt:lpstr>女中学2年女子</vt:lpstr>
      <vt:lpstr>女中学3年女子</vt:lpstr>
      <vt:lpstr>小学</vt:lpstr>
      <vt:lpstr>小学1</vt:lpstr>
      <vt:lpstr>小学1女</vt:lpstr>
      <vt:lpstr>小学1男</vt:lpstr>
      <vt:lpstr>小学1年女子</vt:lpstr>
      <vt:lpstr>小学1年男子</vt:lpstr>
      <vt:lpstr>小学2</vt:lpstr>
      <vt:lpstr>小学2女</vt:lpstr>
      <vt:lpstr>小学2男</vt:lpstr>
      <vt:lpstr>小学2年女子</vt:lpstr>
      <vt:lpstr>小学2年男子</vt:lpstr>
      <vt:lpstr>小学3</vt:lpstr>
      <vt:lpstr>小学3女</vt:lpstr>
      <vt:lpstr>小学3男</vt:lpstr>
      <vt:lpstr>小学3年女子</vt:lpstr>
      <vt:lpstr>小学3年男子</vt:lpstr>
      <vt:lpstr>小学4</vt:lpstr>
      <vt:lpstr>小学4女</vt:lpstr>
      <vt:lpstr>小学4男</vt:lpstr>
      <vt:lpstr>小学4年女子</vt:lpstr>
      <vt:lpstr>小学4年男子</vt:lpstr>
      <vt:lpstr>小学5</vt:lpstr>
      <vt:lpstr>小学5女</vt:lpstr>
      <vt:lpstr>小学5男</vt:lpstr>
      <vt:lpstr>小学5年女子</vt:lpstr>
      <vt:lpstr>小学5年男子</vt:lpstr>
      <vt:lpstr>小学6</vt:lpstr>
      <vt:lpstr>小学6女</vt:lpstr>
      <vt:lpstr>小学6男</vt:lpstr>
      <vt:lpstr>小学6年女子</vt:lpstr>
      <vt:lpstr>小学6年男子</vt:lpstr>
      <vt:lpstr>男一般男子</vt:lpstr>
      <vt:lpstr>男高校1年男子</vt:lpstr>
      <vt:lpstr>男高校2年男子</vt:lpstr>
      <vt:lpstr>男高校3年男子</vt:lpstr>
      <vt:lpstr>男小学1年男子</vt:lpstr>
      <vt:lpstr>男小学2年男子</vt:lpstr>
      <vt:lpstr>男小学3年男子</vt:lpstr>
      <vt:lpstr>男小学4年男子</vt:lpstr>
      <vt:lpstr>男小学5年男子</vt:lpstr>
      <vt:lpstr>男小学6年男子</vt:lpstr>
      <vt:lpstr>男中学1年男子</vt:lpstr>
      <vt:lpstr>男中学2年男子</vt:lpstr>
      <vt:lpstr>男中学3年男子</vt:lpstr>
      <vt:lpstr>中学</vt:lpstr>
      <vt:lpstr>中学1</vt:lpstr>
      <vt:lpstr>中学1女</vt:lpstr>
      <vt:lpstr>中学1男</vt:lpstr>
      <vt:lpstr>中学1年女子</vt:lpstr>
      <vt:lpstr>中学1年男子</vt:lpstr>
      <vt:lpstr>中学2</vt:lpstr>
      <vt:lpstr>中学2女</vt:lpstr>
      <vt:lpstr>中学2男</vt:lpstr>
      <vt:lpstr>中学2年女子</vt:lpstr>
      <vt:lpstr>中学2年男子</vt:lpstr>
      <vt:lpstr>中学3</vt:lpstr>
      <vt:lpstr>中学3女</vt:lpstr>
      <vt:lpstr>中学3男</vt:lpstr>
      <vt:lpstr>中学3年女子</vt:lpstr>
      <vt:lpstr>中学3年男子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サイリシア1</dc:creator>
  <cp:lastModifiedBy>晋次 黒木</cp:lastModifiedBy>
  <cp:lastPrinted>2023-04-03T07:59:29Z</cp:lastPrinted>
  <dcterms:created xsi:type="dcterms:W3CDTF">2016-01-20T07:43:32Z</dcterms:created>
  <dcterms:modified xsi:type="dcterms:W3CDTF">2023-09-18T06:06:23Z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97280e3f-1b79-4cc1-85d8-8a609a467f94</vt:lpwstr>
  </property>
</Properties>
</file>